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企画財政課\財政係\50胆振支庁報告\財政状況資料集関係\Ｒ５年度\2025.9.16〆_令和５年度財政状況資料集の作成について（2回目・地方公会計関係）\250916_振興局へ（提出）\"/>
    </mc:Choice>
  </mc:AlternateContent>
  <bookViews>
    <workbookView xWindow="0" yWindow="0" windowWidth="28800" windowHeight="1221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E35" i="10"/>
  <c r="AM35" i="10"/>
  <c r="U35" i="10"/>
  <c r="C35" i="10"/>
  <c r="CO34" i="10"/>
  <c r="BW34" i="10"/>
  <c r="BW35"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<sst xmlns="http://schemas.openxmlformats.org/spreadsheetml/2006/main" count="1112" uniqueCount="566">
  <si>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</si>
  <si>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</si>
  <si>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</si>
  <si>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</si>
  <si>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</si>
  <si>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</si>
  <si>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</si>
  <si>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</si>
  <si>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</si>
  <si>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</si>
  <si>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</si>
  <si>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</si>
  <si>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</si>
  <si>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</si>
  <si>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</si>
  <si>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</si>
  <si>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</si>
  <si>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</si>
  <si>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</si>
  <si>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</si>
  <si>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</si>
  <si>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</si>
  <si>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</si>
  <si>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</si>
  <si>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</si>
  <si>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</si>
  <si>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</si>
  <si>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</si>
  <si>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</si>
  <si>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</si>
  <si>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</si>
  <si>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</si>
  <si>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</si>
  <si>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</si>
  <si>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</si>
  <si>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</si>
  <si>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</si>
  <si>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</si>
  <si>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</si>
  <si>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</si>
  <si>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</si>
  <si>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</si>
  <si>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</si>
  <si>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</si>
  <si>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</si>
  <si>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</si>
  <si>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</si>
  <si>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</si>
  <si>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</si>
  <si>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</si>
  <si>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</si>
  <si>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</si>
  <si>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</si>
  <si>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</si>
  <si>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</si>
  <si>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</si>
  <si>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</si>
  <si>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</si>
  <si>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</si>
  <si>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</si>
  <si>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</si>
  <si>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</si>
  <si>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</si>
  <si>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</si>
  <si>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</si>
  <si>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</si>
  <si>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</si>
  <si>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</si>
  <si>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</si>
  <si>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</si>
  <si>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</si>
  <si>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</si>
  <si>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</si>
  <si>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</si>
  <si>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</si>
  <si>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</si>
  <si>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</si>
  <si>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</si>
  <si>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</si>
  <si>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</si>
  <si>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</si>
  <si>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Ⅰ－０</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</si>
  <si>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</si>
  <si>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</si>
  <si>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</si>
  <si>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</si>
  <si>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</si>
  <si>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</si>
  <si>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</si>
  <si>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</si>
  <si>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</si>
  <si>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</si>
  <si>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</si>
  <si>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</si>
  <si>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壮瞥町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</si>
  <si>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</si>
  <si>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</si>
  <si>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</si>
  <si>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</si>
  <si>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</si>
  <si>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</si>
  <si>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</si>
  <si>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</si>
  <si>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</si>
  <si>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</si>
  <si>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</si>
  <si>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</si>
  <si>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</si>
  <si>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</si>
  <si>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</si>
  <si>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</si>
  <si>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</si>
  <si>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</si>
  <si>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</si>
  <si>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</si>
  <si>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</si>
  <si>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</si>
  <si>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</si>
  <si>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-6.1</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</si>
  <si>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</si>
  <si>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</si>
  <si>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</si>
  <si>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</si>
  <si>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</si>
  <si>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</si>
  <si>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</si>
  <si>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</si>
  <si>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</si>
  <si>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</si>
  <si>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</si>
  <si>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</si>
  <si>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</si>
  <si>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</si>
  <si>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</si>
  <si>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</si>
  <si>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</si>
  <si>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</si>
  <si>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</si>
  <si>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</si>
  <si>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</si>
  <si>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</si>
  <si>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</si>
  <si>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6"/>
  </si>
  <si>
    <t>うち日本人(％)</t>
    <phoneticPr fontId="5"/>
  </si>
  <si>
    <t>-0.9</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</si>
  <si>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</si>
  <si>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</si>
  <si>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</si>
  <si>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</si>
  <si>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</si>
  <si>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</si>
  <si>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</si>
  <si>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</si>
  <si>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</si>
  <si>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</si>
  <si>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</si>
  <si>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</si>
  <si>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</si>
  <si>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</si>
  <si>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</si>
  <si>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</si>
  <si>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</si>
  <si>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</si>
  <si>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</si>
  <si>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</si>
  <si>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</si>
  <si>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</si>
  <si>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</si>
  <si>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</si>
  <si>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</si>
  <si>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</si>
  <si>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</si>
  <si>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</si>
  <si>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</si>
  <si>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</si>
  <si>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</si>
  <si>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</si>
  <si>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</si>
  <si>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</si>
  <si>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</si>
  <si>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</si>
  <si>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</si>
  <si>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</si>
  <si>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</si>
  <si>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</si>
  <si>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</si>
  <si>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</si>
  <si>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</si>
  <si>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</si>
  <si>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</si>
  <si>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</si>
  <si>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</si>
  <si>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</si>
  <si>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</si>
  <si>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</si>
  <si>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</si>
  <si>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</si>
  <si>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</si>
  <si>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</si>
  <si>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</si>
  <si>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</si>
  <si>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</si>
  <si>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</si>
  <si>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</si>
  <si>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北海道壮瞥町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</si>
  <si>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</si>
  <si>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</si>
  <si>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</si>
  <si>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</si>
  <si>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</si>
  <si>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</si>
  <si>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</si>
  <si>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</si>
  <si>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</si>
  <si>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</si>
  <si>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</si>
  <si>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</si>
  <si>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</si>
  <si>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</si>
  <si>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</si>
  <si>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</si>
  <si>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</si>
  <si>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</si>
  <si>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</si>
  <si>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</si>
  <si>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</si>
  <si>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</si>
  <si>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</si>
  <si>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</si>
  <si>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</si>
  <si>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</si>
  <si>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</si>
  <si>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</si>
  <si>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</si>
  <si>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</si>
  <si>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</si>
  <si>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</si>
  <si>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</si>
  <si>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</si>
  <si>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</si>
  <si>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</si>
  <si>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</si>
  <si>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</si>
  <si>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</si>
  <si>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</si>
  <si>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</si>
  <si>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</si>
  <si>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</si>
  <si>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</si>
  <si>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</si>
  <si>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</si>
  <si>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</si>
  <si>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</si>
  <si>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</si>
  <si>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</si>
  <si>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</si>
  <si>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</si>
  <si>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</si>
  <si>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</si>
  <si>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</si>
  <si>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</si>
  <si>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</si>
  <si>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</si>
  <si>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</si>
  <si>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</si>
  <si>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</si>
  <si>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</si>
  <si>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</si>
  <si>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</si>
  <si>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</si>
  <si>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</si>
  <si>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</si>
  <si>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</si>
  <si>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</si>
  <si>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</si>
  <si>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</si>
  <si>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</si>
  <si>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</si>
  <si>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</si>
  <si>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</si>
  <si>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</si>
  <si>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</si>
  <si>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</si>
  <si>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</si>
  <si>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</si>
  <si>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</si>
  <si>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</si>
  <si>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</si>
  <si>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</si>
  <si>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</si>
  <si>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</si>
  <si>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</si>
  <si>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</si>
  <si>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</si>
  <si>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</si>
  <si>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</si>
  <si>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</si>
  <si>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</si>
  <si>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</si>
  <si>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</si>
  <si>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</si>
  <si>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</si>
  <si>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</si>
  <si>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</si>
  <si>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</si>
  <si>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</si>
  <si>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</si>
  <si>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</si>
  <si>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</si>
  <si>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</si>
  <si>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</si>
  <si>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</si>
  <si>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</si>
  <si>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</si>
  <si>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</si>
  <si>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</si>
  <si>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</si>
  <si>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</si>
  <si>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</si>
  <si>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</si>
  <si>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</si>
  <si>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</si>
  <si>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</si>
  <si>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</si>
  <si>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</si>
  <si>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</si>
  <si>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</si>
  <si>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</si>
  <si>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</si>
  <si>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</si>
  <si>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</si>
  <si>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</si>
  <si>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</si>
  <si>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</si>
  <si>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</si>
  <si>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</si>
  <si>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</si>
  <si>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</si>
  <si>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</si>
  <si>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</si>
  <si>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</si>
  <si>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</si>
  <si>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</si>
  <si>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</si>
  <si>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</si>
  <si>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</si>
  <si>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</si>
  <si>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</si>
  <si>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</si>
  <si>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</si>
  <si>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</si>
  <si>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</si>
  <si>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</si>
  <si>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</si>
  <si>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</si>
  <si>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北海道壮瞥町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</si>
  <si>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</si>
  <si>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</si>
  <si>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</si>
  <si>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</si>
  <si>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</si>
  <si>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</si>
  <si>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</si>
  <si>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</si>
  <si>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</si>
  <si>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</si>
  <si>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</si>
  <si>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</si>
  <si>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</si>
  <si>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</si>
  <si>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</si>
  <si>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</si>
  <si>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</si>
  <si>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</si>
  <si>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</si>
  <si>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</si>
  <si>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</si>
  <si>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</si>
  <si>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</si>
  <si>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</si>
  <si>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</si>
  <si>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</si>
  <si>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</si>
  <si>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</si>
  <si>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</si>
  <si>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</si>
  <si>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</si>
  <si>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</si>
  <si>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</si>
  <si>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</si>
  <si>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</si>
  <si>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</si>
  <si>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簡易水道事業特別会計</t>
    <phoneticPr fontId="5"/>
  </si>
  <si>
    <t>法非適用企業</t>
    <phoneticPr fontId="5"/>
  </si>
  <si>
    <t>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</si>
  <si>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</si>
  <si>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</si>
  <si>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</si>
  <si>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</si>
  <si>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</si>
  <si>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</si>
  <si>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</si>
  <si>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</si>
  <si>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</si>
  <si>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</si>
  <si>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</si>
  <si>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</si>
  <si>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</si>
  <si>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</si>
  <si>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</si>
  <si>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</si>
  <si>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</si>
  <si>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</si>
  <si>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</si>
  <si>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</si>
  <si>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</si>
  <si>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</si>
  <si>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</si>
  <si>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</si>
  <si>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</si>
  <si>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</si>
  <si>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</si>
  <si>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</si>
  <si>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</si>
  <si>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</si>
  <si>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</si>
  <si>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</si>
  <si>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</si>
  <si>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</si>
  <si>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</si>
  <si>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</si>
  <si>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</si>
  <si>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</si>
  <si>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</si>
  <si>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</si>
  <si>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</si>
  <si>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</si>
  <si>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</si>
  <si>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</si>
  <si>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</si>
  <si>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</si>
  <si>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</si>
  <si>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</si>
  <si>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</si>
  <si>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</si>
  <si>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</si>
  <si>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</si>
  <si>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</si>
  <si>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</si>
  <si>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</si>
  <si>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</si>
  <si>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</si>
  <si>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</si>
  <si>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</si>
  <si>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</si>
  <si>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</si>
  <si>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</si>
  <si>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</si>
  <si>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</si>
  <si>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</si>
  <si>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</si>
  <si>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</si>
  <si>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</si>
  <si>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</si>
  <si>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</si>
  <si>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</si>
  <si>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</si>
  <si>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</si>
  <si>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</si>
  <si>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</si>
  <si>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</si>
  <si>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</si>
  <si>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</si>
  <si>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</si>
  <si>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</si>
  <si>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</si>
  <si>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</si>
  <si>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</si>
  <si>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</si>
  <si>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</si>
  <si>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</si>
  <si>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</si>
  <si>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</si>
  <si>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</si>
  <si>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</si>
  <si>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</si>
  <si>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</si>
  <si>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</si>
  <si>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</si>
  <si>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</si>
  <si>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</si>
  <si>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</si>
  <si>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</si>
  <si>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</si>
  <si>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</si>
  <si>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</si>
  <si>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</si>
  <si>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</si>
  <si>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</si>
  <si>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</si>
  <si>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</si>
  <si>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</si>
  <si>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</si>
  <si>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</si>
  <si>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</si>
  <si>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</si>
  <si>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</si>
  <si>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</si>
  <si>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</si>
  <si>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</si>
  <si>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</si>
  <si>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</si>
  <si>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</si>
  <si>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</si>
  <si>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</si>
  <si>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</si>
  <si>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</si>
  <si>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</si>
  <si>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</si>
  <si>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</si>
  <si>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</si>
  <si>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</si>
  <si>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</si>
  <si>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</si>
  <si>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</si>
  <si>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</si>
  <si>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</si>
  <si>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</si>
  <si>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</si>
  <si>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</si>
  <si>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0.33</t>
  </si>
  <si>
    <t>▲ 0.07</t>
  </si>
  <si>
    <t>一般会計</t>
  </si>
  <si>
    <t>介護保険特別会計</t>
  </si>
  <si>
    <t>集落排水事業特別会計</t>
  </si>
  <si>
    <t>国民健康保険特別会計</t>
  </si>
  <si>
    <t>簡易水道事業特別会計</t>
  </si>
  <si>
    <t>後期高齢者医療特別会計</t>
  </si>
  <si>
    <t>その他会計（赤字）</t>
  </si>
  <si>
    <t>その他会計（黒字）</t>
  </si>
  <si>
    <t>R01</t>
    <phoneticPr fontId="5"/>
  </si>
  <si>
    <t>R02</t>
    <phoneticPr fontId="5"/>
  </si>
  <si>
    <t>R03</t>
    <phoneticPr fontId="5"/>
  </si>
  <si>
    <t>R04</t>
    <phoneticPr fontId="5"/>
  </si>
  <si>
    <t>R05</t>
    <phoneticPr fontId="5"/>
  </si>
  <si>
    <t>-</t>
    <phoneticPr fontId="2"/>
  </si>
  <si>
    <t>西いぶり広域連合</t>
    <rPh sb="0" eb="1">
      <t>ニシ</t>
    </rPh>
    <rPh sb="4" eb="6">
      <t>コウイキ</t>
    </rPh>
    <rPh sb="6" eb="8">
      <t>レンゴウ</t>
    </rPh>
    <phoneticPr fontId="2"/>
  </si>
  <si>
    <t>西胆振行政事務組合</t>
    <rPh sb="0" eb="3">
      <t>ニシイブリ</t>
    </rPh>
    <rPh sb="3" eb="5">
      <t>ギョウセイ</t>
    </rPh>
    <rPh sb="5" eb="7">
      <t>ジム</t>
    </rPh>
    <rPh sb="7" eb="9">
      <t>クミアイ</t>
    </rPh>
    <phoneticPr fontId="2"/>
  </si>
  <si>
    <t>(有)オロフレリゾート</t>
    <rPh sb="0" eb="3">
      <t>ユウ</t>
    </rPh>
    <phoneticPr fontId="2"/>
  </si>
  <si>
    <t>(有)壮瞥町リサイクルシステム</t>
    <rPh sb="0" eb="3">
      <t>ユウ</t>
    </rPh>
    <rPh sb="3" eb="6">
      <t>ソウベツチョウ</t>
    </rPh>
    <phoneticPr fontId="2"/>
  </si>
  <si>
    <t>公共施設等整備基金</t>
  </si>
  <si>
    <t>国際交流基金</t>
  </si>
  <si>
    <t>農林漁業振興基金</t>
    <rPh sb="0" eb="8">
      <t>ノウリンギョギョウシンコウキキン</t>
    </rPh>
    <phoneticPr fontId="2"/>
  </si>
  <si>
    <t>地域振興基金</t>
  </si>
  <si>
    <t>ふるさと応援基金</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</si>
  <si>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</si>
  <si>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</si>
  <si>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充当可能基金の増加等により算定なしとなり、類似団体の水準と同程度になった。また、有形固定資産減価償却率についても類似団体平均と同水準となっている。主な要因としては役場庁舎や消防庁舎、こどもセンター、保健センターなど比較的新しい施設が多い一方で、学校施設や福祉施設の老朽化が進んでいることが挙げられる。今後は減価償却率の上昇を抑制するため、公共施設等総合管理計画に基づき、施設の統廃合や複合化、計画的な更新に取り組んでいく。</t>
    <rPh sb="171" eb="173">
      <t>ヨクセイ</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</si>
  <si>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</si>
  <si>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</si>
  <si>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</si>
  <si>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</si>
  <si>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</si>
  <si>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</si>
  <si>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将来負担比率は、地方債現在高が増加したものの、過疎対策事業債などの有利な地方債を中心に起債していることで、基準財政需要額算入見込額も同様に増加したことなどから、算定なしとなった。
　実質公債費比率は、地方債の元利償還金の減少等により、前年度より改善したが、依然高い水準で推移している。
　実質公債費比率は類似団体を上回っており、地方債の発行を抑制し、計画的な基金への積み立てや充当可能財源の確保に努め、健全な財政運営を図る。</t>
    <rPh sb="16" eb="18">
      <t>ゾウカ</t>
    </rPh>
    <rPh sb="24" eb="26">
      <t>カソ</t>
    </rPh>
    <rPh sb="26" eb="28">
      <t>タイサク</t>
    </rPh>
    <rPh sb="28" eb="31">
      <t>ジギョウサイ</t>
    </rPh>
    <rPh sb="34" eb="36">
      <t>ユウリ</t>
    </rPh>
    <rPh sb="37" eb="40">
      <t>チホウサイ</t>
    </rPh>
    <rPh sb="41" eb="43">
      <t>チュウシン</t>
    </rPh>
    <rPh sb="44" eb="46">
      <t>キサイ</t>
    </rPh>
    <rPh sb="54" eb="56">
      <t>キジュン</t>
    </rPh>
    <rPh sb="56" eb="58">
      <t>ザイセイ</t>
    </rPh>
    <rPh sb="58" eb="61">
      <t>ジュヨウガク</t>
    </rPh>
    <rPh sb="61" eb="63">
      <t>サンニュウ</t>
    </rPh>
    <rPh sb="63" eb="65">
      <t>ミコ</t>
    </rPh>
    <rPh sb="65" eb="66">
      <t>ガク</t>
    </rPh>
    <rPh sb="67" eb="69">
      <t>ドウヨウ</t>
    </rPh>
    <rPh sb="70" eb="72">
      <t>ゾウカ</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</si>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</sst>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268375</c:v>
                </c:pt>
                <c:pt idx="1">
                  <c:v>301035</c:v>
                </c:pt>
                <c:pt idx="2">
                  <c:v>277467</c:v>
                </c:pt>
                <c:pt idx="3">
                  <c:v>282256</c:v>
                </c:pt>
                <c:pt idx="4">
                  <c:v>295341</c:v>
                </c:pt>
              </c:numCache>
            </c:numRef>
          </c:val>
          <c:smooth val="0"/>
          <c:extLst>
            <c:ext xmlns:c16="http://schemas.microsoft.com/office/drawing/2014/chart" uri="{C3380CC4-5D6E-409C-BE32-E72D297353CC}">
              <c16:uniqueId val="{00000000-0428-473F-8F3B-F7439418E20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414794</c:v>
                </c:pt>
                <c:pt idx="1">
                  <c:v>286430</c:v>
                </c:pt>
                <c:pt idx="2">
                  <c:v>283586</c:v>
                </c:pt>
                <c:pt idx="3">
                  <c:v>251546</c:v>
                </c:pt>
                <c:pt idx="4">
                  <c:v>713759</c:v>
                </c:pt>
              </c:numCache>
            </c:numRef>
          </c:val>
          <c:smooth val="0"/>
          <c:extLst>
            <c:ext xmlns:c16="http://schemas.microsoft.com/office/drawing/2014/chart" uri="{C3380CC4-5D6E-409C-BE32-E72D297353CC}">
              <c16:uniqueId val="{00000001-0428-473F-8F3B-F7439418E20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6.47</c:v>
                </c:pt>
                <c:pt idx="1">
                  <c:v>4.18</c:v>
                </c:pt>
                <c:pt idx="2">
                  <c:v>2.63</c:v>
                </c:pt>
                <c:pt idx="3">
                  <c:v>4.53</c:v>
                </c:pt>
                <c:pt idx="4">
                  <c:v>3.1</c:v>
                </c:pt>
              </c:numCache>
            </c:numRef>
          </c:val>
          <c:extLst>
            <c:ext xmlns:c16="http://schemas.microsoft.com/office/drawing/2014/chart" uri="{C3380CC4-5D6E-409C-BE32-E72D297353CC}">
              <c16:uniqueId val="{00000000-8273-4276-B65A-2EDEFC6F6FE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17.059999999999999</c:v>
                </c:pt>
                <c:pt idx="1">
                  <c:v>18.68</c:v>
                </c:pt>
                <c:pt idx="2">
                  <c:v>29.49</c:v>
                </c:pt>
                <c:pt idx="3">
                  <c:v>35.21</c:v>
                </c:pt>
                <c:pt idx="4">
                  <c:v>38.130000000000003</c:v>
                </c:pt>
              </c:numCache>
            </c:numRef>
          </c:val>
          <c:extLst>
            <c:ext xmlns:c16="http://schemas.microsoft.com/office/drawing/2014/chart" uri="{C3380CC4-5D6E-409C-BE32-E72D297353CC}">
              <c16:uniqueId val="{00000001-8273-4276-B65A-2EDEFC6F6FE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-0.33</c:v>
                </c:pt>
                <c:pt idx="1">
                  <c:v>-7.0000000000000007E-2</c:v>
                </c:pt>
                <c:pt idx="2">
                  <c:v>10.94</c:v>
                </c:pt>
                <c:pt idx="3">
                  <c:v>6.61</c:v>
                </c:pt>
                <c:pt idx="4">
                  <c:v>1.64</c:v>
                </c:pt>
              </c:numCache>
            </c:numRef>
          </c:val>
          <c:smooth val="0"/>
          <c:extLst>
            <c:ext xmlns:c16="http://schemas.microsoft.com/office/drawing/2014/chart" uri="{C3380CC4-5D6E-409C-BE32-E72D297353CC}">
              <c16:uniqueId val="{00000002-8273-4276-B65A-2EDEFC6F6FE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84E7-40C5-82BA-F9A766D67D0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4E7-40C5-82BA-F9A766D67D03}"/>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84E7-40C5-82BA-F9A766D67D03}"/>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84E7-40C5-82BA-F9A766D67D03}"/>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0.03</c:v>
                </c:pt>
                <c:pt idx="2">
                  <c:v>#N/A</c:v>
                </c:pt>
                <c:pt idx="3">
                  <c:v>0.05</c:v>
                </c:pt>
                <c:pt idx="4">
                  <c:v>#N/A</c:v>
                </c:pt>
                <c:pt idx="5">
                  <c:v>0.03</c:v>
                </c:pt>
                <c:pt idx="6">
                  <c:v>#N/A</c:v>
                </c:pt>
                <c:pt idx="7">
                  <c:v>0.06</c:v>
                </c:pt>
                <c:pt idx="8">
                  <c:v>#N/A</c:v>
                </c:pt>
                <c:pt idx="9">
                  <c:v>0.02</c:v>
                </c:pt>
              </c:numCache>
            </c:numRef>
          </c:val>
          <c:extLst>
            <c:ext xmlns:c16="http://schemas.microsoft.com/office/drawing/2014/chart" uri="{C3380CC4-5D6E-409C-BE32-E72D297353CC}">
              <c16:uniqueId val="{00000004-84E7-40C5-82BA-F9A766D67D03}"/>
            </c:ext>
          </c:extLst>
        </c:ser>
        <c:ser>
          <c:idx val="5"/>
          <c:order val="5"/>
          <c:tx>
            <c:strRef>
              <c:f>データシート!$A$32</c:f>
              <c:strCache>
                <c:ptCount val="1"/>
                <c:pt idx="0">
                  <c:v>簡易水道事業特別会計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0.01</c:v>
                </c:pt>
                <c:pt idx="2">
                  <c:v>#N/A</c:v>
                </c:pt>
                <c:pt idx="3">
                  <c:v>0.01</c:v>
                </c:pt>
                <c:pt idx="4">
                  <c:v>#N/A</c:v>
                </c:pt>
                <c:pt idx="5">
                  <c:v>0.01</c:v>
                </c:pt>
                <c:pt idx="6">
                  <c:v>#N/A</c:v>
                </c:pt>
                <c:pt idx="7">
                  <c:v>0.02</c:v>
                </c:pt>
                <c:pt idx="8">
                  <c:v>#N/A</c:v>
                </c:pt>
                <c:pt idx="9">
                  <c:v>0.06</c:v>
                </c:pt>
              </c:numCache>
            </c:numRef>
          </c:val>
          <c:extLst>
            <c:ext xmlns:c16="http://schemas.microsoft.com/office/drawing/2014/chart" uri="{C3380CC4-5D6E-409C-BE32-E72D297353CC}">
              <c16:uniqueId val="{00000005-84E7-40C5-82BA-F9A766D67D03}"/>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0.5</c:v>
                </c:pt>
                <c:pt idx="2">
                  <c:v>#N/A</c:v>
                </c:pt>
                <c:pt idx="3">
                  <c:v>0.53</c:v>
                </c:pt>
                <c:pt idx="4">
                  <c:v>#N/A</c:v>
                </c:pt>
                <c:pt idx="5">
                  <c:v>0.34</c:v>
                </c:pt>
                <c:pt idx="6">
                  <c:v>#N/A</c:v>
                </c:pt>
                <c:pt idx="7">
                  <c:v>0.47</c:v>
                </c:pt>
                <c:pt idx="8">
                  <c:v>#N/A</c:v>
                </c:pt>
                <c:pt idx="9">
                  <c:v>0.23</c:v>
                </c:pt>
              </c:numCache>
            </c:numRef>
          </c:val>
          <c:extLst>
            <c:ext xmlns:c16="http://schemas.microsoft.com/office/drawing/2014/chart" uri="{C3380CC4-5D6E-409C-BE32-E72D297353CC}">
              <c16:uniqueId val="{00000006-84E7-40C5-82BA-F9A766D67D03}"/>
            </c:ext>
          </c:extLst>
        </c:ser>
        <c:ser>
          <c:idx val="7"/>
          <c:order val="7"/>
          <c:tx>
            <c:strRef>
              <c:f>データシート!$A$34</c:f>
              <c:strCache>
                <c:ptCount val="1"/>
                <c:pt idx="0">
                  <c:v>集落排水事業特別会計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0.01</c:v>
                </c:pt>
                <c:pt idx="2">
                  <c:v>#N/A</c:v>
                </c:pt>
                <c:pt idx="3">
                  <c:v>0.01</c:v>
                </c:pt>
                <c:pt idx="4">
                  <c:v>#N/A</c:v>
                </c:pt>
                <c:pt idx="5">
                  <c:v>0</c:v>
                </c:pt>
                <c:pt idx="6">
                  <c:v>#N/A</c:v>
                </c:pt>
                <c:pt idx="7">
                  <c:v>0</c:v>
                </c:pt>
                <c:pt idx="8">
                  <c:v>#N/A</c:v>
                </c:pt>
                <c:pt idx="9">
                  <c:v>0.42</c:v>
                </c:pt>
              </c:numCache>
            </c:numRef>
          </c:val>
          <c:extLst>
            <c:ext xmlns:c16="http://schemas.microsoft.com/office/drawing/2014/chart" uri="{C3380CC4-5D6E-409C-BE32-E72D297353CC}">
              <c16:uniqueId val="{00000007-84E7-40C5-82BA-F9A766D67D03}"/>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0.72</c:v>
                </c:pt>
                <c:pt idx="2">
                  <c:v>#N/A</c:v>
                </c:pt>
                <c:pt idx="3">
                  <c:v>1.19</c:v>
                </c:pt>
                <c:pt idx="4">
                  <c:v>#N/A</c:v>
                </c:pt>
                <c:pt idx="5">
                  <c:v>1.36</c:v>
                </c:pt>
                <c:pt idx="6">
                  <c:v>#N/A</c:v>
                </c:pt>
                <c:pt idx="7">
                  <c:v>1.1000000000000001</c:v>
                </c:pt>
                <c:pt idx="8">
                  <c:v>#N/A</c:v>
                </c:pt>
                <c:pt idx="9">
                  <c:v>1.65</c:v>
                </c:pt>
              </c:numCache>
            </c:numRef>
          </c:val>
          <c:extLst>
            <c:ext xmlns:c16="http://schemas.microsoft.com/office/drawing/2014/chart" uri="{C3380CC4-5D6E-409C-BE32-E72D297353CC}">
              <c16:uniqueId val="{00000008-84E7-40C5-82BA-F9A766D67D03}"/>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6.47</c:v>
                </c:pt>
                <c:pt idx="2">
                  <c:v>#N/A</c:v>
                </c:pt>
                <c:pt idx="3">
                  <c:v>4.17</c:v>
                </c:pt>
                <c:pt idx="4">
                  <c:v>#N/A</c:v>
                </c:pt>
                <c:pt idx="5">
                  <c:v>2.63</c:v>
                </c:pt>
                <c:pt idx="6">
                  <c:v>#N/A</c:v>
                </c:pt>
                <c:pt idx="7">
                  <c:v>4.5199999999999996</c:v>
                </c:pt>
                <c:pt idx="8">
                  <c:v>#N/A</c:v>
                </c:pt>
                <c:pt idx="9">
                  <c:v>3.1</c:v>
                </c:pt>
              </c:numCache>
            </c:numRef>
          </c:val>
          <c:extLst>
            <c:ext xmlns:c16="http://schemas.microsoft.com/office/drawing/2014/chart" uri="{C3380CC4-5D6E-409C-BE32-E72D297353CC}">
              <c16:uniqueId val="{00000009-84E7-40C5-82BA-F9A766D67D0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423</c:v>
                </c:pt>
                <c:pt idx="5">
                  <c:v>395</c:v>
                </c:pt>
                <c:pt idx="8">
                  <c:v>357</c:v>
                </c:pt>
                <c:pt idx="11">
                  <c:v>321</c:v>
                </c:pt>
                <c:pt idx="14">
                  <c:v>323</c:v>
                </c:pt>
              </c:numCache>
            </c:numRef>
          </c:val>
          <c:extLst>
            <c:ext xmlns:c16="http://schemas.microsoft.com/office/drawing/2014/chart" uri="{C3380CC4-5D6E-409C-BE32-E72D297353CC}">
              <c16:uniqueId val="{00000000-DECC-426F-BA39-CA7107CA8F6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ECC-426F-BA39-CA7107CA8F6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25</c:v>
                </c:pt>
                <c:pt idx="3">
                  <c:v>30</c:v>
                </c:pt>
                <c:pt idx="6">
                  <c:v>30</c:v>
                </c:pt>
                <c:pt idx="9">
                  <c:v>32</c:v>
                </c:pt>
                <c:pt idx="12">
                  <c:v>31</c:v>
                </c:pt>
              </c:numCache>
            </c:numRef>
          </c:val>
          <c:extLst>
            <c:ext xmlns:c16="http://schemas.microsoft.com/office/drawing/2014/chart" uri="{C3380CC4-5D6E-409C-BE32-E72D297353CC}">
              <c16:uniqueId val="{00000002-DECC-426F-BA39-CA7107CA8F6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c:v>
                </c:pt>
                <c:pt idx="3">
                  <c:v>1</c:v>
                </c:pt>
                <c:pt idx="6">
                  <c:v>2</c:v>
                </c:pt>
                <c:pt idx="9">
                  <c:v>2</c:v>
                </c:pt>
                <c:pt idx="12">
                  <c:v>1</c:v>
                </c:pt>
              </c:numCache>
            </c:numRef>
          </c:val>
          <c:extLst>
            <c:ext xmlns:c16="http://schemas.microsoft.com/office/drawing/2014/chart" uri="{C3380CC4-5D6E-409C-BE32-E72D297353CC}">
              <c16:uniqueId val="{00000003-DECC-426F-BA39-CA7107CA8F6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91</c:v>
                </c:pt>
                <c:pt idx="3">
                  <c:v>87</c:v>
                </c:pt>
                <c:pt idx="6">
                  <c:v>84</c:v>
                </c:pt>
                <c:pt idx="9">
                  <c:v>84</c:v>
                </c:pt>
                <c:pt idx="12">
                  <c:v>91</c:v>
                </c:pt>
              </c:numCache>
            </c:numRef>
          </c:val>
          <c:extLst>
            <c:ext xmlns:c16="http://schemas.microsoft.com/office/drawing/2014/chart" uri="{C3380CC4-5D6E-409C-BE32-E72D297353CC}">
              <c16:uniqueId val="{00000004-DECC-426F-BA39-CA7107CA8F6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ECC-426F-BA39-CA7107CA8F6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ECC-426F-BA39-CA7107CA8F6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529</c:v>
                </c:pt>
                <c:pt idx="3">
                  <c:v>483</c:v>
                </c:pt>
                <c:pt idx="6">
                  <c:v>433</c:v>
                </c:pt>
                <c:pt idx="9">
                  <c:v>365</c:v>
                </c:pt>
                <c:pt idx="12">
                  <c:v>366</c:v>
                </c:pt>
              </c:numCache>
            </c:numRef>
          </c:val>
          <c:extLst>
            <c:ext xmlns:c16="http://schemas.microsoft.com/office/drawing/2014/chart" uri="{C3380CC4-5D6E-409C-BE32-E72D297353CC}">
              <c16:uniqueId val="{00000007-DECC-426F-BA39-CA7107CA8F6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223</c:v>
                </c:pt>
                <c:pt idx="2">
                  <c:v>#N/A</c:v>
                </c:pt>
                <c:pt idx="3">
                  <c:v>#N/A</c:v>
                </c:pt>
                <c:pt idx="4">
                  <c:v>206</c:v>
                </c:pt>
                <c:pt idx="5">
                  <c:v>#N/A</c:v>
                </c:pt>
                <c:pt idx="6">
                  <c:v>#N/A</c:v>
                </c:pt>
                <c:pt idx="7">
                  <c:v>192</c:v>
                </c:pt>
                <c:pt idx="8">
                  <c:v>#N/A</c:v>
                </c:pt>
                <c:pt idx="9">
                  <c:v>#N/A</c:v>
                </c:pt>
                <c:pt idx="10">
                  <c:v>162</c:v>
                </c:pt>
                <c:pt idx="11">
                  <c:v>#N/A</c:v>
                </c:pt>
                <c:pt idx="12">
                  <c:v>#N/A</c:v>
                </c:pt>
                <c:pt idx="13">
                  <c:v>166</c:v>
                </c:pt>
                <c:pt idx="14">
                  <c:v>#N/A</c:v>
                </c:pt>
              </c:numCache>
            </c:numRef>
          </c:val>
          <c:smooth val="0"/>
          <c:extLst>
            <c:ext xmlns:c16="http://schemas.microsoft.com/office/drawing/2014/chart" uri="{C3380CC4-5D6E-409C-BE32-E72D297353CC}">
              <c16:uniqueId val="{00000008-DECC-426F-BA39-CA7107CA8F6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2784</c:v>
                </c:pt>
                <c:pt idx="5">
                  <c:v>2685</c:v>
                </c:pt>
                <c:pt idx="8">
                  <c:v>2623</c:v>
                </c:pt>
                <c:pt idx="11">
                  <c:v>2654</c:v>
                </c:pt>
                <c:pt idx="14">
                  <c:v>3380</c:v>
                </c:pt>
              </c:numCache>
            </c:numRef>
          </c:val>
          <c:extLst>
            <c:ext xmlns:c16="http://schemas.microsoft.com/office/drawing/2014/chart" uri="{C3380CC4-5D6E-409C-BE32-E72D297353CC}">
              <c16:uniqueId val="{00000000-6612-4C06-A3AB-D9EB6D26125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821</c:v>
                </c:pt>
                <c:pt idx="5">
                  <c:v>762</c:v>
                </c:pt>
                <c:pt idx="8">
                  <c:v>677</c:v>
                </c:pt>
                <c:pt idx="11">
                  <c:v>611</c:v>
                </c:pt>
                <c:pt idx="14">
                  <c:v>555</c:v>
                </c:pt>
              </c:numCache>
            </c:numRef>
          </c:val>
          <c:extLst>
            <c:ext xmlns:c16="http://schemas.microsoft.com/office/drawing/2014/chart" uri="{C3380CC4-5D6E-409C-BE32-E72D297353CC}">
              <c16:uniqueId val="{00000001-6612-4C06-A3AB-D9EB6D26125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1266</c:v>
                </c:pt>
                <c:pt idx="5">
                  <c:v>1360</c:v>
                </c:pt>
                <c:pt idx="8">
                  <c:v>1713</c:v>
                </c:pt>
                <c:pt idx="11">
                  <c:v>1779</c:v>
                </c:pt>
                <c:pt idx="14">
                  <c:v>1791</c:v>
                </c:pt>
              </c:numCache>
            </c:numRef>
          </c:val>
          <c:extLst>
            <c:ext xmlns:c16="http://schemas.microsoft.com/office/drawing/2014/chart" uri="{C3380CC4-5D6E-409C-BE32-E72D297353CC}">
              <c16:uniqueId val="{00000002-6612-4C06-A3AB-D9EB6D26125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612-4C06-A3AB-D9EB6D26125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612-4C06-A3AB-D9EB6D26125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612-4C06-A3AB-D9EB6D26125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212</c:v>
                </c:pt>
                <c:pt idx="3">
                  <c:v>205</c:v>
                </c:pt>
                <c:pt idx="6">
                  <c:v>249</c:v>
                </c:pt>
                <c:pt idx="9">
                  <c:v>228</c:v>
                </c:pt>
                <c:pt idx="12">
                  <c:v>264</c:v>
                </c:pt>
              </c:numCache>
            </c:numRef>
          </c:val>
          <c:extLst>
            <c:ext xmlns:c16="http://schemas.microsoft.com/office/drawing/2014/chart" uri="{C3380CC4-5D6E-409C-BE32-E72D297353CC}">
              <c16:uniqueId val="{00000006-6612-4C06-A3AB-D9EB6D26125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9</c:v>
                </c:pt>
                <c:pt idx="3">
                  <c:v>5</c:v>
                </c:pt>
                <c:pt idx="6">
                  <c:v>4</c:v>
                </c:pt>
                <c:pt idx="9">
                  <c:v>2</c:v>
                </c:pt>
                <c:pt idx="12">
                  <c:v>1</c:v>
                </c:pt>
              </c:numCache>
            </c:numRef>
          </c:val>
          <c:extLst>
            <c:ext xmlns:c16="http://schemas.microsoft.com/office/drawing/2014/chart" uri="{C3380CC4-5D6E-409C-BE32-E72D297353CC}">
              <c16:uniqueId val="{00000007-6612-4C06-A3AB-D9EB6D26125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828</c:v>
                </c:pt>
                <c:pt idx="3">
                  <c:v>837</c:v>
                </c:pt>
                <c:pt idx="6">
                  <c:v>879</c:v>
                </c:pt>
                <c:pt idx="9">
                  <c:v>945</c:v>
                </c:pt>
                <c:pt idx="12">
                  <c:v>952</c:v>
                </c:pt>
              </c:numCache>
            </c:numRef>
          </c:val>
          <c:extLst>
            <c:ext xmlns:c16="http://schemas.microsoft.com/office/drawing/2014/chart" uri="{C3380CC4-5D6E-409C-BE32-E72D297353CC}">
              <c16:uniqueId val="{00000008-6612-4C06-A3AB-D9EB6D26125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302</c:v>
                </c:pt>
                <c:pt idx="3">
                  <c:v>276</c:v>
                </c:pt>
                <c:pt idx="6">
                  <c:v>253</c:v>
                </c:pt>
                <c:pt idx="9">
                  <c:v>223</c:v>
                </c:pt>
                <c:pt idx="12">
                  <c:v>197</c:v>
                </c:pt>
              </c:numCache>
            </c:numRef>
          </c:val>
          <c:extLst>
            <c:ext xmlns:c16="http://schemas.microsoft.com/office/drawing/2014/chart" uri="{C3380CC4-5D6E-409C-BE32-E72D297353CC}">
              <c16:uniqueId val="{00000009-6612-4C06-A3AB-D9EB6D26125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3610</c:v>
                </c:pt>
                <c:pt idx="3">
                  <c:v>3397</c:v>
                </c:pt>
                <c:pt idx="6">
                  <c:v>3188</c:v>
                </c:pt>
                <c:pt idx="9">
                  <c:v>3161</c:v>
                </c:pt>
                <c:pt idx="12">
                  <c:v>4111</c:v>
                </c:pt>
              </c:numCache>
            </c:numRef>
          </c:val>
          <c:extLst>
            <c:ext xmlns:c16="http://schemas.microsoft.com/office/drawing/2014/chart" uri="{C3380CC4-5D6E-409C-BE32-E72D297353CC}">
              <c16:uniqueId val="{0000000A-6612-4C06-A3AB-D9EB6D26125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90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6612-4C06-A3AB-D9EB6D26125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669</c:v>
                </c:pt>
                <c:pt idx="1">
                  <c:v>774</c:v>
                </c:pt>
                <c:pt idx="2">
                  <c:v>841</c:v>
                </c:pt>
              </c:numCache>
            </c:numRef>
          </c:val>
          <c:extLst>
            <c:ext xmlns:c16="http://schemas.microsoft.com/office/drawing/2014/chart" uri="{C3380CC4-5D6E-409C-BE32-E72D297353CC}">
              <c16:uniqueId val="{00000000-A0DA-440F-8352-87F0629D5A3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32</c:v>
                </c:pt>
                <c:pt idx="1">
                  <c:v>32</c:v>
                </c:pt>
                <c:pt idx="2">
                  <c:v>32</c:v>
                </c:pt>
              </c:numCache>
            </c:numRef>
          </c:val>
          <c:extLst>
            <c:ext xmlns:c16="http://schemas.microsoft.com/office/drawing/2014/chart" uri="{C3380CC4-5D6E-409C-BE32-E72D297353CC}">
              <c16:uniqueId val="{00000001-A0DA-440F-8352-87F0629D5A3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969</c:v>
                </c:pt>
                <c:pt idx="1">
                  <c:v>923</c:v>
                </c:pt>
                <c:pt idx="2">
                  <c:v>859</c:v>
                </c:pt>
              </c:numCache>
            </c:numRef>
          </c:val>
          <c:extLst>
            <c:ext xmlns:c16="http://schemas.microsoft.com/office/drawing/2014/chart" uri="{C3380CC4-5D6E-409C-BE32-E72D297353CC}">
              <c16:uniqueId val="{00000002-A0DA-440F-8352-87F0629D5A3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{86516D32-D765-4EE0-96D6-76EA047CA021}</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00F6-4E27-ABD4-B3E3B39865D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{ABC9EB9E-9009-49AE-844B-ADD5F92DE8B4}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0F6-4E27-ABD4-B3E3B39865D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{1D1F80C4-B411-4572-A03D-B33D8E243267}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0F6-4E27-ABD4-B3E3B39865D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{EB42AFB3-85FF-46F1-915F-AB51A849127F}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0F6-4E27-ABD4-B3E3B39865D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{C0B9960F-D0BF-4656-BFCA-63FE0E4909D6}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0F6-4E27-ABD4-B3E3B39865D9}"/>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{C74ABD90-3695-4BAD-A718-938B8C39B355}</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00F6-4E27-ABD4-B3E3B39865D9}"/>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{C6DDB808-0ED5-4AEB-85AC-D148F98E5D9A}</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00F6-4E27-ABD4-B3E3B39865D9}"/>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{668A4E8D-4D53-4F55-8784-0FA32A0D5DA5}</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00F6-4E27-ABD4-B3E3B39865D9}"/>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{4AE25CCB-0E66-4693-9F73-B15E033F76E0}</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00F6-4E27-ABD4-B3E3B39865D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59</c:v>
                </c:pt>
                <c:pt idx="8">
                  <c:v>60.4</c:v>
                </c:pt>
                <c:pt idx="16">
                  <c:v>62.3</c:v>
                </c:pt>
                <c:pt idx="24">
                  <c:v>64</c:v>
                </c:pt>
                <c:pt idx="32">
                  <c:v>65.8</c:v>
                </c:pt>
              </c:numCache>
            </c:numRef>
          </c:xVal>
          <c:yVal>
            <c:numRef>
              <c:f>公会計指標分析・財政指標組合せ分析表!$BP$51:$DC$51</c:f>
              <c:numCache>
                <c:formatCode>#,##0.0;"▲ "#,##0.0</c:formatCode>
                <c:ptCount val="40"/>
                <c:pt idx="0">
                  <c:v>5.2</c:v>
                </c:pt>
              </c:numCache>
            </c:numRef>
          </c:yVal>
          <c:smooth val="0"/>
          <c:extLst>
            <c:ext xmlns:c16="http://schemas.microsoft.com/office/drawing/2014/chart" uri="{C3380CC4-5D6E-409C-BE32-E72D297353CC}">
              <c16:uniqueId val="{00000009-00F6-4E27-ABD4-B3E3B39865D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{B3A62806-8413-4979-A657-BFC7C9D9FCE0}</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00F6-4E27-ABD4-B3E3B39865D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{3B0C97D1-5BD7-47FF-80B2-69DB76A97B96}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0F6-4E27-ABD4-B3E3B39865D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{314ABF75-A7ED-4B6A-90E2-BAA6C7AF2707}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0F6-4E27-ABD4-B3E3B39865D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{75CAD590-6790-4D66-9230-2EC5C07DC2F4}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0F6-4E27-ABD4-B3E3B39865D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{74FB6302-E643-4045-A9E5-ECA946A5B00C}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0F6-4E27-ABD4-B3E3B39865D9}"/>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{DF63C926-7662-4133-A6D3-9B421AD9669F}</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00F6-4E27-ABD4-B3E3B39865D9}"/>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{DC2E2D22-7CC1-49D3-820D-CF9666394395}</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00F6-4E27-ABD4-B3E3B39865D9}"/>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{1F40384A-90AD-4B22-BF58-3B9F49D88676}</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00F6-4E27-ABD4-B3E3B39865D9}"/>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{0195B704-69E4-40F0-A66D-5F1B688C1B5E}</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00F6-4E27-ABD4-B3E3B39865D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8">
                  <c:v>61</c:v>
                </c:pt>
                <c:pt idx="16">
                  <c:v>62.2</c:v>
                </c:pt>
                <c:pt idx="24">
                  <c:v>63.6</c:v>
                </c:pt>
                <c:pt idx="32">
                  <c:v>65.900000000000006</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00F6-4E27-ABD4-B3E3B39865D9}"/>
            </c:ext>
          </c:extLst>
        </c:ser>
        <c:dLbls>
          <c:showLegendKey val="0"/>
          <c:showVal val="1"/>
          <c:showCatName val="0"/>
          <c:showSerName val="0"/>
          <c:showPercent val="0"/>
          <c:showBubbleSize val="0"/>
        </c:dLbls>
        <c:axId val="46179840"/>
        <c:axId val="46181760"/>
      </c:scatterChart>
      <c:valAx>
        <c:axId val="46179840"/>
        <c:scaling>
          <c:orientation val="maxMin"/>
          <c:max val="67"/>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{60A7A438-4E10-45BC-A244-5D81ED7659D8}</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877F-4121-B167-6921C1BA41F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{61F21986-F4AA-4C40-BE03-33B71C05124A}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77F-4121-B167-6921C1BA41F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{43ABCC77-DC60-41A5-8B64-1E90E325F0CD}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77F-4121-B167-6921C1BA41F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{44FC81B1-EC85-46C8-964F-5F9A13B8D28B}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77F-4121-B167-6921C1BA41F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{A911D810-968C-4EE6-8A36-43EDBCD29694}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77F-4121-B167-6921C1BA41F4}"/>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{66949E2B-9D1D-415F-B5B2-26191BADA9A7}</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877F-4121-B167-6921C1BA41F4}"/>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{F8F48DB1-5C76-4D88-942B-5768B1E1D776}</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877F-4121-B167-6921C1BA41F4}"/>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{546E8BA3-DFB9-4D6F-9723-DF0B82E0F4F3}</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877F-4121-B167-6921C1BA41F4}"/>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{EE20227A-651B-46D3-AE00-30CA5BC1640E}</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877F-4121-B167-6921C1BA41F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12.9</c:v>
                </c:pt>
                <c:pt idx="8">
                  <c:v>12.6</c:v>
                </c:pt>
                <c:pt idx="16">
                  <c:v>11.3</c:v>
                </c:pt>
                <c:pt idx="24">
                  <c:v>9.8000000000000007</c:v>
                </c:pt>
                <c:pt idx="32">
                  <c:v>8.6999999999999993</c:v>
                </c:pt>
              </c:numCache>
            </c:numRef>
          </c:xVal>
          <c:yVal>
            <c:numRef>
              <c:f>公会計指標分析・財政指標組合せ分析表!$BP$73:$DC$73</c:f>
              <c:numCache>
                <c:formatCode>#,##0.0;"▲ "#,##0.0</c:formatCode>
                <c:ptCount val="40"/>
                <c:pt idx="0">
                  <c:v>5.2</c:v>
                </c:pt>
              </c:numCache>
            </c:numRef>
          </c:yVal>
          <c:smooth val="0"/>
          <c:extLst>
            <c:ext xmlns:c16="http://schemas.microsoft.com/office/drawing/2014/chart" uri="{C3380CC4-5D6E-409C-BE32-E72D297353CC}">
              <c16:uniqueId val="{00000009-877F-4121-B167-6921C1BA41F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2.3532770012589712E-2"/>
                  <c:y val="-6.2416647087793951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{BF42B3CC-0D74-4A3C-A2C3-977F68B5A555}</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877F-4121-B167-6921C1BA41F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{08DF23EF-036C-45D0-9680-19B454CBD84D}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77F-4121-B167-6921C1BA41F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{9A0B1D22-F18D-4E28-8B6C-F87187525EF5}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77F-4121-B167-6921C1BA41F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{42FE8B50-70D8-48FF-ACC6-A1EDC46C6967}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77F-4121-B167-6921C1BA41F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{7F652B3F-5AB1-4348-938F-E7432380D66C}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77F-4121-B167-6921C1BA41F4}"/>
                </c:ext>
              </c:extLst>
            </c:dLbl>
            <c:dLbl>
              <c:idx val="8"/>
              <c:layout>
                <c:manualLayout>
                  <c:x val="-3.9607915437561592E-2"/>
                  <c:y val="-0.11208333818524056"/>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{7F08D455-C009-4C40-B36E-E81F1AEF033E}</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877F-4121-B167-6921C1BA41F4}"/>
                </c:ext>
              </c:extLst>
            </c:dLbl>
            <c:dLbl>
              <c:idx val="16"/>
              <c:layout>
                <c:manualLayout>
                  <c:x val="-3.1570342725075584E-2"/>
                  <c:y val="-9.201956015006436E-3"/>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{9C0BE49E-8D24-42F7-9E4D-FC983338EDC6}</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877F-4121-B167-6921C1BA41F4}"/>
                </c:ext>
              </c:extLst>
            </c:dLbl>
            <c:dLbl>
              <c:idx val="24"/>
              <c:layout>
                <c:manualLayout>
                  <c:x val="-3.1570342725075584E-2"/>
                  <c:y val="-8.3111115982045458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{DD89AF31-8338-4CC1-A8A9-6A198D844CA6}</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877F-4121-B167-6921C1BA41F4}"/>
                </c:ext>
              </c:extLst>
            </c:dLbl>
            <c:dLbl>
              <c:idx val="32"/>
              <c:layout>
                <c:manualLayout>
                  <c:x val="-3.1570342725075584E-2"/>
                  <c:y val="-4.5269664437529243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{6EF42F2E-9E5E-4FB1-8726-4D097879A41E}</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877F-4121-B167-6921C1BA41F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7.3</c:v>
                </c:pt>
                <c:pt idx="8">
                  <c:v>7.4</c:v>
                </c:pt>
                <c:pt idx="16">
                  <c:v>7.5</c:v>
                </c:pt>
                <c:pt idx="24">
                  <c:v>7.5</c:v>
                </c:pt>
                <c:pt idx="32">
                  <c:v>7.7</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877F-4121-B167-6921C1BA41F4}"/>
            </c:ext>
          </c:extLst>
        </c:ser>
        <c:dLbls>
          <c:showLegendKey val="0"/>
          <c:showVal val="1"/>
          <c:showCatName val="0"/>
          <c:showSerName val="0"/>
          <c:showPercent val="0"/>
          <c:showBubbleSize val="0"/>
        </c:dLbls>
        <c:axId val="84219776"/>
        <c:axId val="84234240"/>
      </c:scatterChart>
      <c:valAx>
        <c:axId val="84219776"/>
        <c:scaling>
          <c:orientation val="maxMin"/>
          <c:max val="14"/>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北海道壮瞥町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地方債の元利償還金の償還ピークである平成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25</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年度を過ぎたため、実質公債費比率の分子は減少傾向にある。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今後も地方債の発行限度額を厳しく管理するとともに、有利な地方債を活用し、実質公債費比率の改善に努める。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満期一括償還地方債は利用していない。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北海道壮瞥町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地方債現在高は平成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21</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年度をピークに減少傾向にあったが、令和５年度は中学校建替事業等の大型事業の実施により大幅な増加に転じた。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将来負担比率の分子は地方債現在高の増加の影響で、前年度に比べ増加しているが、充当可能基金の増加に加え、過疎対策事業債等の有利な地方債を中心に起債していることから、基準財政需要額算入見込額も同時に増加しており、将来負担比率は引き続き算定なし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今後も地方債の発行を抑制するとともに、計画的な基金への積み立てなどを行い、充当可能財源の確保に取り組み、将来負担比率の低減に努める。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北海道壮瞥町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前年度に比べ</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万円増となった主な要因として、特定目的基金の取り崩しが増加した一方で、町税が前年度より増加したことに加え、経費の節減に努めたことにより、財政調整基金を</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6,700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万円積み立てたことがあげられる。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行財政改革を進め、事業の見直しや経費の削減に努め、財政調整基金の増加を図る。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公共施設等整備基金：本町における公用または公共の用に供する施設の整備等に要する資金に充当する。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国際交流基金：国際交流活動の推進による諸外国との国際理解を深め、友好親善関係の促進に要する資金に充当する。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農林漁業振興基金：農林漁業の振興に要する資金に充当する。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地域振興基金：福祉活動の促進、快適な生活環境の形成等を図るために要する資金に充当する。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ふるさと応援基金：壮瞥町を応援する人々からの寄附金を壮瞥町の発展と活性化に要する資金に充当する。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国際交流基金：コロナ禍の収束に伴い再開した、中学生フィンランド国派遣事業に財源充当したことによる減。</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地域振興基金：受領した寄附金を基金へ積み立てたことによる増。</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ふるさと応援基金：ふるさと応援寄附金が増加した一方で、経費が増加し積み立てが減少したこと、各指定事業に財源充当したことによる減。</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国際交流基金：中学生フィンランド国派遣事業は、１年おきに</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万円程度減少する予定。</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地域振興基金：一般寄附金や指定寄附金を基金へ積み立て、必要に応じて各使途に充当する予定。</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ふるさと応援基金：ふるさと応援寄附金の額から、ふるさと納税事業費を差し引いた全額を基金へ積み立て、その全額を翌年度に全額対象事業に充当する予定。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入湯税をはじめ町税が増加したことに加え、経費の節減に努めたことなどにより財政調整基金の繰入れを行わなかったため。</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事業の見直しや経常経費の削減に努め、基金への積み立てが可能になるよう努める。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増減無し。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経費削減を図り、基金残高の増加に努める。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北海道壮瞥町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2,391
2,302
205.01
5,377,645
5,281,686
68,431
2,206,977
4,111,266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9" name="テキスト ボックス 38"/>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0" name="テキスト ボックス 39"/>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1" name="テキスト ボックス 40"/>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2" name="テキスト ボックス 41"/>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3" name="テキスト ボックス 42"/>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役場庁舎や消防庁舎、こどもセンター、保健センターなど比較的新しい施設が多い一方で、学校施設や福祉施設の老朽化が進んでおり、有形固定資産減価償却率は類似団体平均と同水準となっている</a:t>
          </a:r>
          <a:r>
            <a:rPr kumimoji="1" lang="ja-JP" altLang="en-US"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なお、令和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年度から中学校の建替に本格的に着手しており、竣工後は学校施設の減価償却率は低くなる見込みである。</a:t>
          </a:r>
          <a:endParaRPr kumimoji="1" lang="en-US" altLang="ja-JP" sz="1100">
            <a:solidFill>
              <a:schemeClr val="dk1"/>
            </a:solidFill>
            <a:effectLst/>
            <a:latin typeface="+mn-lt"/>
            <a:ea typeface="+mn-ea"/>
            <a:cs typeface="+mn-cs"/>
          </a:endParaRPr>
        </a:p>
      </xdr:txBody>
    </xdr:sp>
    <xdr:clientData/>
  </xdr:twoCellAnchor>
  <xdr:oneCellAnchor>
    <xdr:from>
      <xdr:col>4</xdr:col>
      <xdr:colOff>174625</xdr:colOff>
      <xdr:row>23</xdr:row>
      <xdr:rowOff>47625</xdr:rowOff>
    </xdr:from>
    <xdr:ext cx="349839" cy="225703"/>
    <xdr:sp macro="" textlink="">
      <xdr:nvSpPr>
        <xdr:cNvPr id="57" name="テキスト ボックス 56"/>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9" name="テキスト ボックス 58"/>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0" name="直線コネクタ 59"/>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61" name="テキスト ボックス 60"/>
        <xdr:cNvSpPr txBox="1"/>
      </xdr:nvSpPr>
      <xdr:spPr>
        <a:xfrm>
          <a:off x="795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2" name="直線コネクタ 61"/>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3" name="テキスト ボックス 62"/>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4" name="直線コネクタ 63"/>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5" name="テキスト ボックス 64"/>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6" name="直線コネクタ 65"/>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7" name="テキスト ボックス 66"/>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9" name="テキスト ボックス 68"/>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47625</xdr:rowOff>
    </xdr:from>
    <xdr:to>
      <xdr:col>23</xdr:col>
      <xdr:colOff>85090</xdr:colOff>
      <xdr:row>32</xdr:row>
      <xdr:rowOff>143764</xdr:rowOff>
    </xdr:to>
    <xdr:cxnSp macro="">
      <xdr:nvCxnSpPr>
        <xdr:cNvPr id="71" name="直線コネクタ 70"/>
        <xdr:cNvCxnSpPr/>
      </xdr:nvCxnSpPr>
      <xdr:spPr>
        <a:xfrm flipV="1">
          <a:off x="4760595" y="5276850"/>
          <a:ext cx="1270" cy="1124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147591</xdr:rowOff>
    </xdr:from>
    <xdr:ext cx="405111" cy="259045"/>
    <xdr:sp macro="" textlink="">
      <xdr:nvSpPr>
        <xdr:cNvPr id="72" name="有形固定資産減価償却率最小値テキスト"/>
        <xdr:cNvSpPr txBox="1"/>
      </xdr:nvSpPr>
      <xdr:spPr>
        <a:xfrm>
          <a:off x="4813300" y="6405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32</xdr:row>
      <xdr:rowOff>143764</xdr:rowOff>
    </xdr:from>
    <xdr:to>
      <xdr:col>23</xdr:col>
      <xdr:colOff>174625</xdr:colOff>
      <xdr:row>32</xdr:row>
      <xdr:rowOff>143764</xdr:rowOff>
    </xdr:to>
    <xdr:cxnSp macro="">
      <xdr:nvCxnSpPr>
        <xdr:cNvPr id="73" name="直線コネクタ 72"/>
        <xdr:cNvCxnSpPr/>
      </xdr:nvCxnSpPr>
      <xdr:spPr>
        <a:xfrm>
          <a:off x="4673600" y="640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165752</xdr:rowOff>
    </xdr:from>
    <xdr:ext cx="405111" cy="259045"/>
    <xdr:sp macro="" textlink="">
      <xdr:nvSpPr>
        <xdr:cNvPr id="74" name="有形固定資産減価償却率最大値テキスト"/>
        <xdr:cNvSpPr txBox="1"/>
      </xdr:nvSpPr>
      <xdr:spPr>
        <a:xfrm>
          <a:off x="4813300" y="5052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47625</xdr:rowOff>
    </xdr:from>
    <xdr:to>
      <xdr:col>23</xdr:col>
      <xdr:colOff>174625</xdr:colOff>
      <xdr:row>26</xdr:row>
      <xdr:rowOff>47625</xdr:rowOff>
    </xdr:to>
    <xdr:cxnSp macro="">
      <xdr:nvCxnSpPr>
        <xdr:cNvPr id="75" name="直線コネクタ 74"/>
        <xdr:cNvCxnSpPr/>
      </xdr:nvCxnSpPr>
      <xdr:spPr>
        <a:xfrm>
          <a:off x="4673600" y="5276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128033</xdr:rowOff>
    </xdr:from>
    <xdr:ext cx="405111" cy="259045"/>
    <xdr:sp macro="" textlink="">
      <xdr:nvSpPr>
        <xdr:cNvPr id="76" name="有形固定資産減価償却率平均値テキスト"/>
        <xdr:cNvSpPr txBox="1"/>
      </xdr:nvSpPr>
      <xdr:spPr>
        <a:xfrm>
          <a:off x="4813300" y="58716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149606</xdr:rowOff>
    </xdr:from>
    <xdr:to>
      <xdr:col>23</xdr:col>
      <xdr:colOff>136525</xdr:colOff>
      <xdr:row>30</xdr:row>
      <xdr:rowOff>79756</xdr:rowOff>
    </xdr:to>
    <xdr:sp macro="" textlink="">
      <xdr:nvSpPr>
        <xdr:cNvPr id="77" name="フローチャート: 判断 76"/>
        <xdr:cNvSpPr/>
      </xdr:nvSpPr>
      <xdr:spPr>
        <a:xfrm>
          <a:off x="4711700" y="589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99949</xdr:rowOff>
    </xdr:from>
    <xdr:to>
      <xdr:col>19</xdr:col>
      <xdr:colOff>187325</xdr:colOff>
      <xdr:row>30</xdr:row>
      <xdr:rowOff>30099</xdr:rowOff>
    </xdr:to>
    <xdr:sp macro="" textlink="">
      <xdr:nvSpPr>
        <xdr:cNvPr id="78" name="フローチャート: 判断 77"/>
        <xdr:cNvSpPr/>
      </xdr:nvSpPr>
      <xdr:spPr>
        <a:xfrm>
          <a:off x="4000500" y="5843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69723</xdr:rowOff>
    </xdr:from>
    <xdr:to>
      <xdr:col>15</xdr:col>
      <xdr:colOff>187325</xdr:colOff>
      <xdr:row>29</xdr:row>
      <xdr:rowOff>171323</xdr:rowOff>
    </xdr:to>
    <xdr:sp macro="" textlink="">
      <xdr:nvSpPr>
        <xdr:cNvPr id="79" name="フローチャート: 判断 78"/>
        <xdr:cNvSpPr/>
      </xdr:nvSpPr>
      <xdr:spPr>
        <a:xfrm>
          <a:off x="3238500" y="5813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43815</xdr:rowOff>
    </xdr:from>
    <xdr:to>
      <xdr:col>11</xdr:col>
      <xdr:colOff>187325</xdr:colOff>
      <xdr:row>29</xdr:row>
      <xdr:rowOff>145415</xdr:rowOff>
    </xdr:to>
    <xdr:sp macro="" textlink="">
      <xdr:nvSpPr>
        <xdr:cNvPr id="80" name="フローチャート: 判断 79"/>
        <xdr:cNvSpPr/>
      </xdr:nvSpPr>
      <xdr:spPr>
        <a:xfrm>
          <a:off x="2476500" y="578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26543</xdr:rowOff>
    </xdr:from>
    <xdr:to>
      <xdr:col>7</xdr:col>
      <xdr:colOff>187325</xdr:colOff>
      <xdr:row>29</xdr:row>
      <xdr:rowOff>128143</xdr:rowOff>
    </xdr:to>
    <xdr:sp macro="" textlink="">
      <xdr:nvSpPr>
        <xdr:cNvPr id="81" name="フローチャート: 判断 80"/>
        <xdr:cNvSpPr/>
      </xdr:nvSpPr>
      <xdr:spPr>
        <a:xfrm>
          <a:off x="1714500" y="577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147447</xdr:rowOff>
    </xdr:from>
    <xdr:to>
      <xdr:col>23</xdr:col>
      <xdr:colOff>136525</xdr:colOff>
      <xdr:row>30</xdr:row>
      <xdr:rowOff>77597</xdr:rowOff>
    </xdr:to>
    <xdr:sp macro="" textlink="">
      <xdr:nvSpPr>
        <xdr:cNvPr id="87" name="楕円 86"/>
        <xdr:cNvSpPr/>
      </xdr:nvSpPr>
      <xdr:spPr>
        <a:xfrm>
          <a:off x="4711700" y="589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170324</xdr:rowOff>
    </xdr:from>
    <xdr:ext cx="405111" cy="259045"/>
    <xdr:sp macro="" textlink="">
      <xdr:nvSpPr>
        <xdr:cNvPr id="88" name="有形固定資産減価償却率該当値テキスト"/>
        <xdr:cNvSpPr txBox="1"/>
      </xdr:nvSpPr>
      <xdr:spPr>
        <a:xfrm>
          <a:off x="4813300" y="5742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108585</xdr:rowOff>
    </xdr:from>
    <xdr:to>
      <xdr:col>19</xdr:col>
      <xdr:colOff>187325</xdr:colOff>
      <xdr:row>30</xdr:row>
      <xdr:rowOff>38735</xdr:rowOff>
    </xdr:to>
    <xdr:sp macro="" textlink="">
      <xdr:nvSpPr>
        <xdr:cNvPr id="89" name="楕円 88"/>
        <xdr:cNvSpPr/>
      </xdr:nvSpPr>
      <xdr:spPr>
        <a:xfrm>
          <a:off x="4000500" y="585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159385</xdr:rowOff>
    </xdr:from>
    <xdr:to>
      <xdr:col>23</xdr:col>
      <xdr:colOff>85725</xdr:colOff>
      <xdr:row>30</xdr:row>
      <xdr:rowOff>26797</xdr:rowOff>
    </xdr:to>
    <xdr:cxnSp macro="">
      <xdr:nvCxnSpPr>
        <xdr:cNvPr id="90" name="直線コネクタ 89"/>
        <xdr:cNvCxnSpPr/>
      </xdr:nvCxnSpPr>
      <xdr:spPr>
        <a:xfrm>
          <a:off x="4051300" y="5902960"/>
          <a:ext cx="711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71882</xdr:rowOff>
    </xdr:from>
    <xdr:to>
      <xdr:col>15</xdr:col>
      <xdr:colOff>187325</xdr:colOff>
      <xdr:row>30</xdr:row>
      <xdr:rowOff>2032</xdr:rowOff>
    </xdr:to>
    <xdr:sp macro="" textlink="">
      <xdr:nvSpPr>
        <xdr:cNvPr id="91" name="楕円 90"/>
        <xdr:cNvSpPr/>
      </xdr:nvSpPr>
      <xdr:spPr>
        <a:xfrm>
          <a:off x="3238500" y="5815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122682</xdr:rowOff>
    </xdr:from>
    <xdr:to>
      <xdr:col>19</xdr:col>
      <xdr:colOff>136525</xdr:colOff>
      <xdr:row>29</xdr:row>
      <xdr:rowOff>159385</xdr:rowOff>
    </xdr:to>
    <xdr:cxnSp macro="">
      <xdr:nvCxnSpPr>
        <xdr:cNvPr id="92" name="直線コネクタ 91"/>
        <xdr:cNvCxnSpPr/>
      </xdr:nvCxnSpPr>
      <xdr:spPr>
        <a:xfrm>
          <a:off x="3289300" y="5866257"/>
          <a:ext cx="762000" cy="3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30861</xdr:rowOff>
    </xdr:from>
    <xdr:to>
      <xdr:col>11</xdr:col>
      <xdr:colOff>187325</xdr:colOff>
      <xdr:row>29</xdr:row>
      <xdr:rowOff>132461</xdr:rowOff>
    </xdr:to>
    <xdr:sp macro="" textlink="">
      <xdr:nvSpPr>
        <xdr:cNvPr id="93" name="楕円 92"/>
        <xdr:cNvSpPr/>
      </xdr:nvSpPr>
      <xdr:spPr>
        <a:xfrm>
          <a:off x="2476500" y="5774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81661</xdr:rowOff>
    </xdr:from>
    <xdr:to>
      <xdr:col>15</xdr:col>
      <xdr:colOff>136525</xdr:colOff>
      <xdr:row>29</xdr:row>
      <xdr:rowOff>122682</xdr:rowOff>
    </xdr:to>
    <xdr:cxnSp macro="">
      <xdr:nvCxnSpPr>
        <xdr:cNvPr id="94" name="直線コネクタ 93"/>
        <xdr:cNvCxnSpPr/>
      </xdr:nvCxnSpPr>
      <xdr:spPr>
        <a:xfrm>
          <a:off x="2527300" y="5825236"/>
          <a:ext cx="762000" cy="4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635</xdr:rowOff>
    </xdr:from>
    <xdr:to>
      <xdr:col>7</xdr:col>
      <xdr:colOff>187325</xdr:colOff>
      <xdr:row>29</xdr:row>
      <xdr:rowOff>102235</xdr:rowOff>
    </xdr:to>
    <xdr:sp macro="" textlink="">
      <xdr:nvSpPr>
        <xdr:cNvPr id="95" name="楕円 94"/>
        <xdr:cNvSpPr/>
      </xdr:nvSpPr>
      <xdr:spPr>
        <a:xfrm>
          <a:off x="1714500" y="574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51435</xdr:rowOff>
    </xdr:from>
    <xdr:to>
      <xdr:col>11</xdr:col>
      <xdr:colOff>136525</xdr:colOff>
      <xdr:row>29</xdr:row>
      <xdr:rowOff>81661</xdr:rowOff>
    </xdr:to>
    <xdr:cxnSp macro="">
      <xdr:nvCxnSpPr>
        <xdr:cNvPr id="96" name="直線コネクタ 95"/>
        <xdr:cNvCxnSpPr/>
      </xdr:nvCxnSpPr>
      <xdr:spPr>
        <a:xfrm>
          <a:off x="1765300" y="5795010"/>
          <a:ext cx="7620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46626</xdr:rowOff>
    </xdr:from>
    <xdr:ext cx="405111" cy="259045"/>
    <xdr:sp macro="" textlink="">
      <xdr:nvSpPr>
        <xdr:cNvPr id="97" name="n_1aveValue有形固定資産減価償却率"/>
        <xdr:cNvSpPr txBox="1"/>
      </xdr:nvSpPr>
      <xdr:spPr>
        <a:xfrm>
          <a:off x="3836044" y="5618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16400</xdr:rowOff>
    </xdr:from>
    <xdr:ext cx="405111" cy="259045"/>
    <xdr:sp macro="" textlink="">
      <xdr:nvSpPr>
        <xdr:cNvPr id="98" name="n_2aveValue有形固定資産減価償却率"/>
        <xdr:cNvSpPr txBox="1"/>
      </xdr:nvSpPr>
      <xdr:spPr>
        <a:xfrm>
          <a:off x="3086744" y="5588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136542</xdr:rowOff>
    </xdr:from>
    <xdr:ext cx="405111" cy="259045"/>
    <xdr:sp macro="" textlink="">
      <xdr:nvSpPr>
        <xdr:cNvPr id="99" name="n_3aveValue有形固定資産減価償却率"/>
        <xdr:cNvSpPr txBox="1"/>
      </xdr:nvSpPr>
      <xdr:spPr>
        <a:xfrm>
          <a:off x="2324744" y="5880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119270</xdr:rowOff>
    </xdr:from>
    <xdr:ext cx="405111" cy="259045"/>
    <xdr:sp macro="" textlink="">
      <xdr:nvSpPr>
        <xdr:cNvPr id="100" name="n_4aveValue有形固定資産減価償却率"/>
        <xdr:cNvSpPr txBox="1"/>
      </xdr:nvSpPr>
      <xdr:spPr>
        <a:xfrm>
          <a:off x="1562744" y="5862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29862</xdr:rowOff>
    </xdr:from>
    <xdr:ext cx="405111" cy="259045"/>
    <xdr:sp macro="" textlink="">
      <xdr:nvSpPr>
        <xdr:cNvPr id="101" name="n_1mainValue有形固定資産減価償却率"/>
        <xdr:cNvSpPr txBox="1"/>
      </xdr:nvSpPr>
      <xdr:spPr>
        <a:xfrm>
          <a:off x="3836044" y="5944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164609</xdr:rowOff>
    </xdr:from>
    <xdr:ext cx="405111" cy="259045"/>
    <xdr:sp macro="" textlink="">
      <xdr:nvSpPr>
        <xdr:cNvPr id="102" name="n_2mainValue有形固定資産減価償却率"/>
        <xdr:cNvSpPr txBox="1"/>
      </xdr:nvSpPr>
      <xdr:spPr>
        <a:xfrm>
          <a:off x="3086744" y="5908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148988</xdr:rowOff>
    </xdr:from>
    <xdr:ext cx="405111" cy="259045"/>
    <xdr:sp macro="" textlink="">
      <xdr:nvSpPr>
        <xdr:cNvPr id="103" name="n_3mainValue有形固定資産減価償却率"/>
        <xdr:cNvSpPr txBox="1"/>
      </xdr:nvSpPr>
      <xdr:spPr>
        <a:xfrm>
          <a:off x="2324744" y="5549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118762</xdr:rowOff>
    </xdr:from>
    <xdr:ext cx="405111" cy="259045"/>
    <xdr:sp macro="" textlink="">
      <xdr:nvSpPr>
        <xdr:cNvPr id="104" name="n_4mainValue有形固定資産減価償却率"/>
        <xdr:cNvSpPr txBox="1"/>
      </xdr:nvSpPr>
      <xdr:spPr>
        <a:xfrm>
          <a:off x="1562744" y="5519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5" name="正方形/長方形 104"/>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6" name="正方形/長方形 105"/>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7" name="正方形/長方形 106"/>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[ 386.6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8" name="正方形/長方形 107"/>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9" name="正方形/長方形 108"/>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0" name="正方形/長方形 109"/>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1" name="正方形/長方形 110"/>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2" name="正方形/長方形 111"/>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3" name="正方形/長方形 112"/>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4" name="正方形/長方形 113"/>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5" name="正方形/長方形 114"/>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6" name="正方形/長方形 115"/>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7" name="テキスト ボックス 116"/>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年度以降の大型事業の抑制などにより、将来負担額は減少傾向にあ</a:t>
          </a:r>
          <a:r>
            <a:rPr kumimoji="1" lang="ja-JP" altLang="en-US" sz="1100">
              <a:solidFill>
                <a:schemeClr val="dk1"/>
              </a:solidFill>
              <a:effectLst/>
              <a:latin typeface="+mn-lt"/>
              <a:ea typeface="+mn-ea"/>
              <a:cs typeface="+mn-cs"/>
            </a:rPr>
            <a:t>ったが、令和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年度から中学校建替などの大型事業に本格的に着手したことや</a:t>
          </a:r>
          <a:r>
            <a:rPr kumimoji="1" lang="ja-JP" altLang="ja-JP" sz="1100">
              <a:solidFill>
                <a:schemeClr val="dk1"/>
              </a:solidFill>
              <a:effectLst/>
              <a:latin typeface="+mn-lt"/>
              <a:ea typeface="+mn-ea"/>
              <a:cs typeface="+mn-cs"/>
            </a:rPr>
            <a:t>小規模団体ながら町立高等学校を有していること</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直営で保育所を運営していることから、</a:t>
          </a:r>
          <a:r>
            <a:rPr kumimoji="1" lang="ja-JP" altLang="en-US" sz="1100">
              <a:solidFill>
                <a:schemeClr val="dk1"/>
              </a:solidFill>
              <a:effectLst/>
              <a:latin typeface="+mn-lt"/>
              <a:ea typeface="+mn-ea"/>
              <a:cs typeface="+mn-cs"/>
            </a:rPr>
            <a:t>人件費及び物件費の高騰も相まって将来負担額が増加傾向にあり</a:t>
          </a:r>
          <a:r>
            <a:rPr kumimoji="1" lang="ja-JP" altLang="ja-JP" sz="1100">
              <a:solidFill>
                <a:schemeClr val="dk1"/>
              </a:solidFill>
              <a:effectLst/>
              <a:latin typeface="+mn-lt"/>
              <a:ea typeface="+mn-ea"/>
              <a:cs typeface="+mn-cs"/>
            </a:rPr>
            <a:t>、債務償還比率も類似団体と比べると高くなっている。</a:t>
          </a:r>
          <a:endParaRPr lang="ja-JP" altLang="ja-JP">
            <a:effectLst/>
          </a:endParaRPr>
        </a:p>
        <a:p>
          <a:r>
            <a:rPr kumimoji="1" lang="ja-JP" altLang="ja-JP" sz="1100">
              <a:solidFill>
                <a:schemeClr val="dk1"/>
              </a:solidFill>
              <a:effectLst/>
              <a:latin typeface="+mn-lt"/>
              <a:ea typeface="+mn-ea"/>
              <a:cs typeface="+mn-cs"/>
            </a:rPr>
            <a:t>　引き続き行財政改革を推進し事業の適性化や事務の効率化に努める。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8" name="テキスト ボックス 117"/>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9" name="直線コネクタ 118"/>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0" name="テキスト ボックス 119"/>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1" name="直線コネクタ 120"/>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2" name="テキスト ボックス 121"/>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3" name="直線コネクタ 122"/>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4" name="テキスト ボックス 123"/>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5" name="直線コネクタ 124"/>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6" name="テキスト ボックス 125"/>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7" name="直線コネクタ 126"/>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8" name="テキスト ボックス 127"/>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9" name="直線コネクタ 128"/>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0" name="テキスト ボックス 129"/>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32057</xdr:rowOff>
    </xdr:to>
    <xdr:cxnSp macro="">
      <xdr:nvCxnSpPr>
        <xdr:cNvPr id="133" name="直線コネクタ 132"/>
        <xdr:cNvCxnSpPr/>
      </xdr:nvCxnSpPr>
      <xdr:spPr>
        <a:xfrm flipV="1">
          <a:off x="14793595" y="5312833"/>
          <a:ext cx="1269" cy="1320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35884</xdr:rowOff>
    </xdr:from>
    <xdr:ext cx="469744" cy="259045"/>
    <xdr:sp macro="" textlink="">
      <xdr:nvSpPr>
        <xdr:cNvPr id="134" name="債務償還比率最小値テキスト"/>
        <xdr:cNvSpPr txBox="1"/>
      </xdr:nvSpPr>
      <xdr:spPr>
        <a:xfrm>
          <a:off x="14846300" y="6636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32057</xdr:rowOff>
    </xdr:from>
    <xdr:to>
      <xdr:col>76</xdr:col>
      <xdr:colOff>111125</xdr:colOff>
      <xdr:row>34</xdr:row>
      <xdr:rowOff>32057</xdr:rowOff>
    </xdr:to>
    <xdr:cxnSp macro="">
      <xdr:nvCxnSpPr>
        <xdr:cNvPr id="135" name="直線コネクタ 134"/>
        <xdr:cNvCxnSpPr/>
      </xdr:nvCxnSpPr>
      <xdr:spPr>
        <a:xfrm>
          <a:off x="14706600" y="6632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6"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7" name="直線コネクタ 136"/>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79636</xdr:rowOff>
    </xdr:from>
    <xdr:ext cx="469744" cy="259045"/>
    <xdr:sp macro="" textlink="">
      <xdr:nvSpPr>
        <xdr:cNvPr id="138" name="債務償還比率平均値テキスト"/>
        <xdr:cNvSpPr txBox="1"/>
      </xdr:nvSpPr>
      <xdr:spPr>
        <a:xfrm>
          <a:off x="14846300" y="54803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56759</xdr:rowOff>
    </xdr:from>
    <xdr:to>
      <xdr:col>76</xdr:col>
      <xdr:colOff>73025</xdr:colOff>
      <xdr:row>28</xdr:row>
      <xdr:rowOff>158359</xdr:rowOff>
    </xdr:to>
    <xdr:sp macro="" textlink="">
      <xdr:nvSpPr>
        <xdr:cNvPr id="139" name="フローチャート: 判断 138"/>
        <xdr:cNvSpPr/>
      </xdr:nvSpPr>
      <xdr:spPr>
        <a:xfrm>
          <a:off x="14744700" y="562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49922</xdr:rowOff>
    </xdr:from>
    <xdr:to>
      <xdr:col>72</xdr:col>
      <xdr:colOff>123825</xdr:colOff>
      <xdr:row>28</xdr:row>
      <xdr:rowOff>151522</xdr:rowOff>
    </xdr:to>
    <xdr:sp macro="" textlink="">
      <xdr:nvSpPr>
        <xdr:cNvPr id="140" name="フローチャート: 判断 139"/>
        <xdr:cNvSpPr/>
      </xdr:nvSpPr>
      <xdr:spPr>
        <a:xfrm>
          <a:off x="14033500" y="562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71152</xdr:rowOff>
    </xdr:from>
    <xdr:to>
      <xdr:col>68</xdr:col>
      <xdr:colOff>123825</xdr:colOff>
      <xdr:row>29</xdr:row>
      <xdr:rowOff>1302</xdr:rowOff>
    </xdr:to>
    <xdr:sp macro="" textlink="">
      <xdr:nvSpPr>
        <xdr:cNvPr id="141" name="フローチャート: 判断 140"/>
        <xdr:cNvSpPr/>
      </xdr:nvSpPr>
      <xdr:spPr>
        <a:xfrm>
          <a:off x="13271500" y="564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40217</xdr:rowOff>
    </xdr:from>
    <xdr:to>
      <xdr:col>64</xdr:col>
      <xdr:colOff>123825</xdr:colOff>
      <xdr:row>29</xdr:row>
      <xdr:rowOff>141817</xdr:rowOff>
    </xdr:to>
    <xdr:sp macro="" textlink="">
      <xdr:nvSpPr>
        <xdr:cNvPr id="142" name="フローチャート: 判断 141"/>
        <xdr:cNvSpPr/>
      </xdr:nvSpPr>
      <xdr:spPr>
        <a:xfrm>
          <a:off x="12509500" y="5783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51012</xdr:rowOff>
    </xdr:from>
    <xdr:to>
      <xdr:col>60</xdr:col>
      <xdr:colOff>123825</xdr:colOff>
      <xdr:row>29</xdr:row>
      <xdr:rowOff>152612</xdr:rowOff>
    </xdr:to>
    <xdr:sp macro="" textlink="">
      <xdr:nvSpPr>
        <xdr:cNvPr id="143" name="フローチャート: 判断 142"/>
        <xdr:cNvSpPr/>
      </xdr:nvSpPr>
      <xdr:spPr>
        <a:xfrm>
          <a:off x="11747500" y="579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42566</xdr:rowOff>
    </xdr:from>
    <xdr:to>
      <xdr:col>76</xdr:col>
      <xdr:colOff>73025</xdr:colOff>
      <xdr:row>30</xdr:row>
      <xdr:rowOff>144166</xdr:rowOff>
    </xdr:to>
    <xdr:sp macro="" textlink="">
      <xdr:nvSpPr>
        <xdr:cNvPr id="149" name="楕円 148"/>
        <xdr:cNvSpPr/>
      </xdr:nvSpPr>
      <xdr:spPr>
        <a:xfrm>
          <a:off x="14744700" y="5957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20993</xdr:rowOff>
    </xdr:from>
    <xdr:ext cx="469744" cy="259045"/>
    <xdr:sp macro="" textlink="">
      <xdr:nvSpPr>
        <xdr:cNvPr id="150" name="債務償還比率該当値テキスト"/>
        <xdr:cNvSpPr txBox="1"/>
      </xdr:nvSpPr>
      <xdr:spPr>
        <a:xfrm>
          <a:off x="14846300" y="5936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15028</xdr:rowOff>
    </xdr:from>
    <xdr:to>
      <xdr:col>72</xdr:col>
      <xdr:colOff>123825</xdr:colOff>
      <xdr:row>29</xdr:row>
      <xdr:rowOff>116628</xdr:rowOff>
    </xdr:to>
    <xdr:sp macro="" textlink="">
      <xdr:nvSpPr>
        <xdr:cNvPr id="151" name="楕円 150"/>
        <xdr:cNvSpPr/>
      </xdr:nvSpPr>
      <xdr:spPr>
        <a:xfrm>
          <a:off x="14033500" y="5758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65828</xdr:rowOff>
    </xdr:from>
    <xdr:to>
      <xdr:col>76</xdr:col>
      <xdr:colOff>22225</xdr:colOff>
      <xdr:row>30</xdr:row>
      <xdr:rowOff>93366</xdr:rowOff>
    </xdr:to>
    <xdr:cxnSp macro="">
      <xdr:nvCxnSpPr>
        <xdr:cNvPr id="152" name="直線コネクタ 151"/>
        <xdr:cNvCxnSpPr/>
      </xdr:nvCxnSpPr>
      <xdr:spPr>
        <a:xfrm>
          <a:off x="14084300" y="5809403"/>
          <a:ext cx="711200" cy="198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100118</xdr:rowOff>
    </xdr:from>
    <xdr:to>
      <xdr:col>68</xdr:col>
      <xdr:colOff>123825</xdr:colOff>
      <xdr:row>29</xdr:row>
      <xdr:rowOff>30268</xdr:rowOff>
    </xdr:to>
    <xdr:sp macro="" textlink="">
      <xdr:nvSpPr>
        <xdr:cNvPr id="153" name="楕円 152"/>
        <xdr:cNvSpPr/>
      </xdr:nvSpPr>
      <xdr:spPr>
        <a:xfrm>
          <a:off x="13271500" y="5672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150918</xdr:rowOff>
    </xdr:from>
    <xdr:to>
      <xdr:col>72</xdr:col>
      <xdr:colOff>73025</xdr:colOff>
      <xdr:row>29</xdr:row>
      <xdr:rowOff>65828</xdr:rowOff>
    </xdr:to>
    <xdr:cxnSp macro="">
      <xdr:nvCxnSpPr>
        <xdr:cNvPr id="154" name="直線コネクタ 153"/>
        <xdr:cNvCxnSpPr/>
      </xdr:nvCxnSpPr>
      <xdr:spPr>
        <a:xfrm>
          <a:off x="13322300" y="5723043"/>
          <a:ext cx="762000" cy="86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20616</xdr:rowOff>
    </xdr:from>
    <xdr:to>
      <xdr:col>64</xdr:col>
      <xdr:colOff>123825</xdr:colOff>
      <xdr:row>30</xdr:row>
      <xdr:rowOff>122216</xdr:rowOff>
    </xdr:to>
    <xdr:sp macro="" textlink="">
      <xdr:nvSpPr>
        <xdr:cNvPr id="155" name="楕円 154"/>
        <xdr:cNvSpPr/>
      </xdr:nvSpPr>
      <xdr:spPr>
        <a:xfrm>
          <a:off x="12509500" y="5935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150918</xdr:rowOff>
    </xdr:from>
    <xdr:to>
      <xdr:col>68</xdr:col>
      <xdr:colOff>73025</xdr:colOff>
      <xdr:row>30</xdr:row>
      <xdr:rowOff>71416</xdr:rowOff>
    </xdr:to>
    <xdr:cxnSp macro="">
      <xdr:nvCxnSpPr>
        <xdr:cNvPr id="156" name="直線コネクタ 155"/>
        <xdr:cNvCxnSpPr/>
      </xdr:nvCxnSpPr>
      <xdr:spPr>
        <a:xfrm flipV="1">
          <a:off x="12560300" y="5723043"/>
          <a:ext cx="762000" cy="263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88085</xdr:rowOff>
    </xdr:from>
    <xdr:to>
      <xdr:col>60</xdr:col>
      <xdr:colOff>123825</xdr:colOff>
      <xdr:row>31</xdr:row>
      <xdr:rowOff>18235</xdr:rowOff>
    </xdr:to>
    <xdr:sp macro="" textlink="">
      <xdr:nvSpPr>
        <xdr:cNvPr id="157" name="楕円 156"/>
        <xdr:cNvSpPr/>
      </xdr:nvSpPr>
      <xdr:spPr>
        <a:xfrm>
          <a:off x="11747500" y="60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71416</xdr:rowOff>
    </xdr:from>
    <xdr:to>
      <xdr:col>64</xdr:col>
      <xdr:colOff>73025</xdr:colOff>
      <xdr:row>30</xdr:row>
      <xdr:rowOff>138885</xdr:rowOff>
    </xdr:to>
    <xdr:cxnSp macro="">
      <xdr:nvCxnSpPr>
        <xdr:cNvPr id="158" name="直線コネクタ 157"/>
        <xdr:cNvCxnSpPr/>
      </xdr:nvCxnSpPr>
      <xdr:spPr>
        <a:xfrm flipV="1">
          <a:off x="11798300" y="5986441"/>
          <a:ext cx="762000" cy="67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168049</xdr:rowOff>
    </xdr:from>
    <xdr:ext cx="469744" cy="259045"/>
    <xdr:sp macro="" textlink="">
      <xdr:nvSpPr>
        <xdr:cNvPr id="159" name="n_1aveValue債務償還比率"/>
        <xdr:cNvSpPr txBox="1"/>
      </xdr:nvSpPr>
      <xdr:spPr>
        <a:xfrm>
          <a:off x="13836727" y="5397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17829</xdr:rowOff>
    </xdr:from>
    <xdr:ext cx="469744" cy="259045"/>
    <xdr:sp macro="" textlink="">
      <xdr:nvSpPr>
        <xdr:cNvPr id="160" name="n_2aveValue債務償還比率"/>
        <xdr:cNvSpPr txBox="1"/>
      </xdr:nvSpPr>
      <xdr:spPr>
        <a:xfrm>
          <a:off x="13087427" y="5418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158344</xdr:rowOff>
    </xdr:from>
    <xdr:ext cx="469744" cy="259045"/>
    <xdr:sp macro="" textlink="">
      <xdr:nvSpPr>
        <xdr:cNvPr id="161" name="n_3aveValue債務償還比率"/>
        <xdr:cNvSpPr txBox="1"/>
      </xdr:nvSpPr>
      <xdr:spPr>
        <a:xfrm>
          <a:off x="12325427" y="5559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169139</xdr:rowOff>
    </xdr:from>
    <xdr:ext cx="469744" cy="259045"/>
    <xdr:sp macro="" textlink="">
      <xdr:nvSpPr>
        <xdr:cNvPr id="162" name="n_4aveValue債務償還比率"/>
        <xdr:cNvSpPr txBox="1"/>
      </xdr:nvSpPr>
      <xdr:spPr>
        <a:xfrm>
          <a:off x="11563427" y="5569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107755</xdr:rowOff>
    </xdr:from>
    <xdr:ext cx="469744" cy="259045"/>
    <xdr:sp macro="" textlink="">
      <xdr:nvSpPr>
        <xdr:cNvPr id="163" name="n_1mainValue債務償還比率"/>
        <xdr:cNvSpPr txBox="1"/>
      </xdr:nvSpPr>
      <xdr:spPr>
        <a:xfrm>
          <a:off x="13836727" y="5851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21395</xdr:rowOff>
    </xdr:from>
    <xdr:ext cx="469744" cy="259045"/>
    <xdr:sp macro="" textlink="">
      <xdr:nvSpPr>
        <xdr:cNvPr id="164" name="n_2mainValue債務償還比率"/>
        <xdr:cNvSpPr txBox="1"/>
      </xdr:nvSpPr>
      <xdr:spPr>
        <a:xfrm>
          <a:off x="13087427" y="576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113343</xdr:rowOff>
    </xdr:from>
    <xdr:ext cx="469744" cy="259045"/>
    <xdr:sp macro="" textlink="">
      <xdr:nvSpPr>
        <xdr:cNvPr id="165" name="n_3mainValue債務償還比率"/>
        <xdr:cNvSpPr txBox="1"/>
      </xdr:nvSpPr>
      <xdr:spPr>
        <a:xfrm>
          <a:off x="12325427" y="6028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9362</xdr:rowOff>
    </xdr:from>
    <xdr:ext cx="469744" cy="259045"/>
    <xdr:sp macro="" textlink="">
      <xdr:nvSpPr>
        <xdr:cNvPr id="166" name="n_4mainValue債務償還比率"/>
        <xdr:cNvSpPr txBox="1"/>
      </xdr:nvSpPr>
      <xdr:spPr>
        <a:xfrm>
          <a:off x="11563427" y="6095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北海道壮瞥町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2,391
2,302
205.01
5,377,645
5,281,686
68,431
2,206,977
4,111,266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63137</xdr:rowOff>
    </xdr:to>
    <xdr:cxnSp macro="">
      <xdr:nvCxnSpPr>
        <xdr:cNvPr id="58" name="直線コネクタ 57"/>
        <xdr:cNvCxnSpPr/>
      </xdr:nvCxnSpPr>
      <xdr:spPr>
        <a:xfrm flipV="1">
          <a:off x="4634865" y="5660572"/>
          <a:ext cx="0" cy="1603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66964</xdr:rowOff>
    </xdr:from>
    <xdr:ext cx="405111" cy="259045"/>
    <xdr:sp macro="" textlink="">
      <xdr:nvSpPr>
        <xdr:cNvPr id="59" name="【道路】&#10;有形固定資産減価償却率最小値テキスト"/>
        <xdr:cNvSpPr txBox="1"/>
      </xdr:nvSpPr>
      <xdr:spPr>
        <a:xfrm>
          <a:off x="4673600" y="7267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63137</xdr:rowOff>
    </xdr:from>
    <xdr:to>
      <xdr:col>24</xdr:col>
      <xdr:colOff>152400</xdr:colOff>
      <xdr:row>42</xdr:row>
      <xdr:rowOff>63137</xdr:rowOff>
    </xdr:to>
    <xdr:cxnSp macro="">
      <xdr:nvCxnSpPr>
        <xdr:cNvPr id="60" name="直線コネクタ 59"/>
        <xdr:cNvCxnSpPr/>
      </xdr:nvCxnSpPr>
      <xdr:spPr>
        <a:xfrm>
          <a:off x="4546600" y="726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49547</xdr:rowOff>
    </xdr:from>
    <xdr:ext cx="405111" cy="259045"/>
    <xdr:sp macro="" textlink="">
      <xdr:nvSpPr>
        <xdr:cNvPr id="63" name="【道路】&#10;有形固定資産減価償却率平均値テキスト"/>
        <xdr:cNvSpPr txBox="1"/>
      </xdr:nvSpPr>
      <xdr:spPr>
        <a:xfrm>
          <a:off x="4673600" y="6736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71120</xdr:rowOff>
    </xdr:from>
    <xdr:to>
      <xdr:col>24</xdr:col>
      <xdr:colOff>114300</xdr:colOff>
      <xdr:row>40</xdr:row>
      <xdr:rowOff>1270</xdr:rowOff>
    </xdr:to>
    <xdr:sp macro="" textlink="">
      <xdr:nvSpPr>
        <xdr:cNvPr id="64" name="フローチャート: 判断 63"/>
        <xdr:cNvSpPr/>
      </xdr:nvSpPr>
      <xdr:spPr>
        <a:xfrm>
          <a:off x="4584700" y="675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10704</xdr:rowOff>
    </xdr:from>
    <xdr:to>
      <xdr:col>20</xdr:col>
      <xdr:colOff>38100</xdr:colOff>
      <xdr:row>39</xdr:row>
      <xdr:rowOff>112304</xdr:rowOff>
    </xdr:to>
    <xdr:sp macro="" textlink="">
      <xdr:nvSpPr>
        <xdr:cNvPr id="65" name="フローチャート: 判断 64"/>
        <xdr:cNvSpPr/>
      </xdr:nvSpPr>
      <xdr:spPr>
        <a:xfrm>
          <a:off x="3746500" y="669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157662</xdr:rowOff>
    </xdr:from>
    <xdr:to>
      <xdr:col>15</xdr:col>
      <xdr:colOff>101600</xdr:colOff>
      <xdr:row>39</xdr:row>
      <xdr:rowOff>87812</xdr:rowOff>
    </xdr:to>
    <xdr:sp macro="" textlink="">
      <xdr:nvSpPr>
        <xdr:cNvPr id="66" name="フローチャート: 判断 65"/>
        <xdr:cNvSpPr/>
      </xdr:nvSpPr>
      <xdr:spPr>
        <a:xfrm>
          <a:off x="2857500" y="667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123372</xdr:rowOff>
    </xdr:from>
    <xdr:to>
      <xdr:col>10</xdr:col>
      <xdr:colOff>165100</xdr:colOff>
      <xdr:row>39</xdr:row>
      <xdr:rowOff>53522</xdr:rowOff>
    </xdr:to>
    <xdr:sp macro="" textlink="">
      <xdr:nvSpPr>
        <xdr:cNvPr id="67" name="フローチャート: 判断 66"/>
        <xdr:cNvSpPr/>
      </xdr:nvSpPr>
      <xdr:spPr>
        <a:xfrm>
          <a:off x="19685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116840</xdr:rowOff>
    </xdr:from>
    <xdr:to>
      <xdr:col>6</xdr:col>
      <xdr:colOff>38100</xdr:colOff>
      <xdr:row>39</xdr:row>
      <xdr:rowOff>46990</xdr:rowOff>
    </xdr:to>
    <xdr:sp macro="" textlink="">
      <xdr:nvSpPr>
        <xdr:cNvPr id="68" name="フローチャート: 判断 67"/>
        <xdr:cNvSpPr/>
      </xdr:nvSpPr>
      <xdr:spPr>
        <a:xfrm>
          <a:off x="1079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38463</xdr:rowOff>
    </xdr:from>
    <xdr:to>
      <xdr:col>24</xdr:col>
      <xdr:colOff>114300</xdr:colOff>
      <xdr:row>39</xdr:row>
      <xdr:rowOff>140063</xdr:rowOff>
    </xdr:to>
    <xdr:sp macro="" textlink="">
      <xdr:nvSpPr>
        <xdr:cNvPr id="74" name="楕円 73"/>
        <xdr:cNvSpPr/>
      </xdr:nvSpPr>
      <xdr:spPr>
        <a:xfrm>
          <a:off x="4584700" y="672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61340</xdr:rowOff>
    </xdr:from>
    <xdr:ext cx="405111" cy="259045"/>
    <xdr:sp macro="" textlink="">
      <xdr:nvSpPr>
        <xdr:cNvPr id="75" name="【道路】&#10;有形固定資産減価償却率該当値テキスト"/>
        <xdr:cNvSpPr txBox="1"/>
      </xdr:nvSpPr>
      <xdr:spPr>
        <a:xfrm>
          <a:off x="4673600" y="6576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7438</xdr:rowOff>
    </xdr:from>
    <xdr:to>
      <xdr:col>20</xdr:col>
      <xdr:colOff>38100</xdr:colOff>
      <xdr:row>39</xdr:row>
      <xdr:rowOff>109038</xdr:rowOff>
    </xdr:to>
    <xdr:sp macro="" textlink="">
      <xdr:nvSpPr>
        <xdr:cNvPr id="76" name="楕円 75"/>
        <xdr:cNvSpPr/>
      </xdr:nvSpPr>
      <xdr:spPr>
        <a:xfrm>
          <a:off x="3746500" y="669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58238</xdr:rowOff>
    </xdr:from>
    <xdr:to>
      <xdr:col>24</xdr:col>
      <xdr:colOff>63500</xdr:colOff>
      <xdr:row>39</xdr:row>
      <xdr:rowOff>89263</xdr:rowOff>
    </xdr:to>
    <xdr:cxnSp macro="">
      <xdr:nvCxnSpPr>
        <xdr:cNvPr id="77" name="直線コネクタ 76"/>
        <xdr:cNvCxnSpPr/>
      </xdr:nvCxnSpPr>
      <xdr:spPr>
        <a:xfrm>
          <a:off x="3797300" y="6744788"/>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146231</xdr:rowOff>
    </xdr:from>
    <xdr:to>
      <xdr:col>15</xdr:col>
      <xdr:colOff>101600</xdr:colOff>
      <xdr:row>39</xdr:row>
      <xdr:rowOff>76381</xdr:rowOff>
    </xdr:to>
    <xdr:sp macro="" textlink="">
      <xdr:nvSpPr>
        <xdr:cNvPr id="78" name="楕円 77"/>
        <xdr:cNvSpPr/>
      </xdr:nvSpPr>
      <xdr:spPr>
        <a:xfrm>
          <a:off x="2857500" y="666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25581</xdr:rowOff>
    </xdr:from>
    <xdr:to>
      <xdr:col>19</xdr:col>
      <xdr:colOff>177800</xdr:colOff>
      <xdr:row>39</xdr:row>
      <xdr:rowOff>58238</xdr:rowOff>
    </xdr:to>
    <xdr:cxnSp macro="">
      <xdr:nvCxnSpPr>
        <xdr:cNvPr id="79" name="直線コネクタ 78"/>
        <xdr:cNvCxnSpPr/>
      </xdr:nvCxnSpPr>
      <xdr:spPr>
        <a:xfrm>
          <a:off x="2908300" y="671213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87449</xdr:rowOff>
    </xdr:from>
    <xdr:to>
      <xdr:col>10</xdr:col>
      <xdr:colOff>165100</xdr:colOff>
      <xdr:row>39</xdr:row>
      <xdr:rowOff>17599</xdr:rowOff>
    </xdr:to>
    <xdr:sp macro="" textlink="">
      <xdr:nvSpPr>
        <xdr:cNvPr id="80" name="楕円 79"/>
        <xdr:cNvSpPr/>
      </xdr:nvSpPr>
      <xdr:spPr>
        <a:xfrm>
          <a:off x="1968500" y="660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138249</xdr:rowOff>
    </xdr:from>
    <xdr:to>
      <xdr:col>15</xdr:col>
      <xdr:colOff>50800</xdr:colOff>
      <xdr:row>39</xdr:row>
      <xdr:rowOff>25581</xdr:rowOff>
    </xdr:to>
    <xdr:cxnSp macro="">
      <xdr:nvCxnSpPr>
        <xdr:cNvPr id="81" name="直線コネクタ 80"/>
        <xdr:cNvCxnSpPr/>
      </xdr:nvCxnSpPr>
      <xdr:spPr>
        <a:xfrm>
          <a:off x="2019300" y="6653349"/>
          <a:ext cx="8890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87449</xdr:rowOff>
    </xdr:from>
    <xdr:to>
      <xdr:col>6</xdr:col>
      <xdr:colOff>38100</xdr:colOff>
      <xdr:row>39</xdr:row>
      <xdr:rowOff>17599</xdr:rowOff>
    </xdr:to>
    <xdr:sp macro="" textlink="">
      <xdr:nvSpPr>
        <xdr:cNvPr id="82" name="楕円 81"/>
        <xdr:cNvSpPr/>
      </xdr:nvSpPr>
      <xdr:spPr>
        <a:xfrm>
          <a:off x="1079500" y="660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138249</xdr:rowOff>
    </xdr:from>
    <xdr:to>
      <xdr:col>10</xdr:col>
      <xdr:colOff>114300</xdr:colOff>
      <xdr:row>38</xdr:row>
      <xdr:rowOff>138249</xdr:rowOff>
    </xdr:to>
    <xdr:cxnSp macro="">
      <xdr:nvCxnSpPr>
        <xdr:cNvPr id="83" name="直線コネクタ 82"/>
        <xdr:cNvCxnSpPr/>
      </xdr:nvCxnSpPr>
      <xdr:spPr>
        <a:xfrm>
          <a:off x="1130300" y="665334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103431</xdr:rowOff>
    </xdr:from>
    <xdr:ext cx="405111" cy="259045"/>
    <xdr:sp macro="" textlink="">
      <xdr:nvSpPr>
        <xdr:cNvPr id="84" name="n_1aveValue【道路】&#10;有形固定資産減価償却率"/>
        <xdr:cNvSpPr txBox="1"/>
      </xdr:nvSpPr>
      <xdr:spPr>
        <a:xfrm>
          <a:off x="3582044" y="6789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78939</xdr:rowOff>
    </xdr:from>
    <xdr:ext cx="405111" cy="259045"/>
    <xdr:sp macro="" textlink="">
      <xdr:nvSpPr>
        <xdr:cNvPr id="85" name="n_2aveValue【道路】&#10;有形固定資産減価償却率"/>
        <xdr:cNvSpPr txBox="1"/>
      </xdr:nvSpPr>
      <xdr:spPr>
        <a:xfrm>
          <a:off x="2705744" y="6765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44649</xdr:rowOff>
    </xdr:from>
    <xdr:ext cx="405111" cy="259045"/>
    <xdr:sp macro="" textlink="">
      <xdr:nvSpPr>
        <xdr:cNvPr id="86" name="n_3aveValue【道路】&#10;有形固定資産減価償却率"/>
        <xdr:cNvSpPr txBox="1"/>
      </xdr:nvSpPr>
      <xdr:spPr>
        <a:xfrm>
          <a:off x="1816744" y="673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38117</xdr:rowOff>
    </xdr:from>
    <xdr:ext cx="405111" cy="259045"/>
    <xdr:sp macro="" textlink="">
      <xdr:nvSpPr>
        <xdr:cNvPr id="87" name="n_4aveValue【道路】&#10;有形固定資産減価償却率"/>
        <xdr:cNvSpPr txBox="1"/>
      </xdr:nvSpPr>
      <xdr:spPr>
        <a:xfrm>
          <a:off x="927744" y="672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125565</xdr:rowOff>
    </xdr:from>
    <xdr:ext cx="405111" cy="259045"/>
    <xdr:sp macro="" textlink="">
      <xdr:nvSpPr>
        <xdr:cNvPr id="88" name="n_1mainValue【道路】&#10;有形固定資産減価償却率"/>
        <xdr:cNvSpPr txBox="1"/>
      </xdr:nvSpPr>
      <xdr:spPr>
        <a:xfrm>
          <a:off x="3582044" y="6469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92908</xdr:rowOff>
    </xdr:from>
    <xdr:ext cx="405111" cy="259045"/>
    <xdr:sp macro="" textlink="">
      <xdr:nvSpPr>
        <xdr:cNvPr id="89" name="n_2mainValue【道路】&#10;有形固定資産減価償却率"/>
        <xdr:cNvSpPr txBox="1"/>
      </xdr:nvSpPr>
      <xdr:spPr>
        <a:xfrm>
          <a:off x="2705744" y="64365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34126</xdr:rowOff>
    </xdr:from>
    <xdr:ext cx="405111" cy="259045"/>
    <xdr:sp macro="" textlink="">
      <xdr:nvSpPr>
        <xdr:cNvPr id="90" name="n_3mainValue【道路】&#10;有形固定資産減価償却率"/>
        <xdr:cNvSpPr txBox="1"/>
      </xdr:nvSpPr>
      <xdr:spPr>
        <a:xfrm>
          <a:off x="1816744" y="6377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34126</xdr:rowOff>
    </xdr:from>
    <xdr:ext cx="405111" cy="259045"/>
    <xdr:sp macro="" textlink="">
      <xdr:nvSpPr>
        <xdr:cNvPr id="91" name="n_4mainValue【道路】&#10;有形固定資産減価償却率"/>
        <xdr:cNvSpPr txBox="1"/>
      </xdr:nvSpPr>
      <xdr:spPr>
        <a:xfrm>
          <a:off x="927744" y="6377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5" name="テキスト ボックス 104"/>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7" name="テキスト ボックス 106"/>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9" name="テキスト ボックス 108"/>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1" name="テキスト ボックス 110"/>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3" name="テキスト ボックス 112"/>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125238</xdr:rowOff>
    </xdr:from>
    <xdr:to>
      <xdr:col>54</xdr:col>
      <xdr:colOff>189865</xdr:colOff>
      <xdr:row>42</xdr:row>
      <xdr:rowOff>17858</xdr:rowOff>
    </xdr:to>
    <xdr:cxnSp macro="">
      <xdr:nvCxnSpPr>
        <xdr:cNvPr id="115" name="直線コネクタ 114"/>
        <xdr:cNvCxnSpPr/>
      </xdr:nvCxnSpPr>
      <xdr:spPr>
        <a:xfrm flipV="1">
          <a:off x="10476865" y="5954538"/>
          <a:ext cx="0" cy="1264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21685</xdr:rowOff>
    </xdr:from>
    <xdr:ext cx="534377" cy="259045"/>
    <xdr:sp macro="" textlink="">
      <xdr:nvSpPr>
        <xdr:cNvPr id="116" name="【道路】&#10;一人当たり延長最小値テキスト"/>
        <xdr:cNvSpPr txBox="1"/>
      </xdr:nvSpPr>
      <xdr:spPr>
        <a:xfrm>
          <a:off x="10515600" y="722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17858</xdr:rowOff>
    </xdr:from>
    <xdr:to>
      <xdr:col>55</xdr:col>
      <xdr:colOff>88900</xdr:colOff>
      <xdr:row>42</xdr:row>
      <xdr:rowOff>17858</xdr:rowOff>
    </xdr:to>
    <xdr:cxnSp macro="">
      <xdr:nvCxnSpPr>
        <xdr:cNvPr id="117" name="直線コネクタ 116"/>
        <xdr:cNvCxnSpPr/>
      </xdr:nvCxnSpPr>
      <xdr:spPr>
        <a:xfrm>
          <a:off x="10388600" y="7218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71915</xdr:rowOff>
    </xdr:from>
    <xdr:ext cx="599010" cy="259045"/>
    <xdr:sp macro="" textlink="">
      <xdr:nvSpPr>
        <xdr:cNvPr id="118" name="【道路】&#10;一人当たり延長最大値テキスト"/>
        <xdr:cNvSpPr txBox="1"/>
      </xdr:nvSpPr>
      <xdr:spPr>
        <a:xfrm>
          <a:off x="10515600" y="5729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125238</xdr:rowOff>
    </xdr:from>
    <xdr:to>
      <xdr:col>55</xdr:col>
      <xdr:colOff>88900</xdr:colOff>
      <xdr:row>34</xdr:row>
      <xdr:rowOff>125238</xdr:rowOff>
    </xdr:to>
    <xdr:cxnSp macro="">
      <xdr:nvCxnSpPr>
        <xdr:cNvPr id="119" name="直線コネクタ 118"/>
        <xdr:cNvCxnSpPr/>
      </xdr:nvCxnSpPr>
      <xdr:spPr>
        <a:xfrm>
          <a:off x="10388600" y="5954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14243</xdr:rowOff>
    </xdr:from>
    <xdr:ext cx="534377" cy="259045"/>
    <xdr:sp macro="" textlink="">
      <xdr:nvSpPr>
        <xdr:cNvPr id="120" name="【道路】&#10;一人当たり延長平均値テキスト"/>
        <xdr:cNvSpPr txBox="1"/>
      </xdr:nvSpPr>
      <xdr:spPr>
        <a:xfrm>
          <a:off x="10515600" y="68722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162816</xdr:rowOff>
    </xdr:from>
    <xdr:to>
      <xdr:col>55</xdr:col>
      <xdr:colOff>50800</xdr:colOff>
      <xdr:row>41</xdr:row>
      <xdr:rowOff>92966</xdr:rowOff>
    </xdr:to>
    <xdr:sp macro="" textlink="">
      <xdr:nvSpPr>
        <xdr:cNvPr id="121" name="フローチャート: 判断 120"/>
        <xdr:cNvSpPr/>
      </xdr:nvSpPr>
      <xdr:spPr>
        <a:xfrm>
          <a:off x="10426700" y="7020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153919</xdr:rowOff>
    </xdr:from>
    <xdr:to>
      <xdr:col>50</xdr:col>
      <xdr:colOff>165100</xdr:colOff>
      <xdr:row>41</xdr:row>
      <xdr:rowOff>84069</xdr:rowOff>
    </xdr:to>
    <xdr:sp macro="" textlink="">
      <xdr:nvSpPr>
        <xdr:cNvPr id="122" name="フローチャート: 判断 121"/>
        <xdr:cNvSpPr/>
      </xdr:nvSpPr>
      <xdr:spPr>
        <a:xfrm>
          <a:off x="9588500" y="7011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160704</xdr:rowOff>
    </xdr:from>
    <xdr:to>
      <xdr:col>46</xdr:col>
      <xdr:colOff>38100</xdr:colOff>
      <xdr:row>41</xdr:row>
      <xdr:rowOff>90854</xdr:rowOff>
    </xdr:to>
    <xdr:sp macro="" textlink="">
      <xdr:nvSpPr>
        <xdr:cNvPr id="123" name="フローチャート: 判断 122"/>
        <xdr:cNvSpPr/>
      </xdr:nvSpPr>
      <xdr:spPr>
        <a:xfrm>
          <a:off x="8699500" y="701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163206</xdr:rowOff>
    </xdr:from>
    <xdr:to>
      <xdr:col>41</xdr:col>
      <xdr:colOff>101600</xdr:colOff>
      <xdr:row>41</xdr:row>
      <xdr:rowOff>93356</xdr:rowOff>
    </xdr:to>
    <xdr:sp macro="" textlink="">
      <xdr:nvSpPr>
        <xdr:cNvPr id="124" name="フローチャート: 判断 123"/>
        <xdr:cNvSpPr/>
      </xdr:nvSpPr>
      <xdr:spPr>
        <a:xfrm>
          <a:off x="7810500" y="702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168936</xdr:rowOff>
    </xdr:from>
    <xdr:to>
      <xdr:col>36</xdr:col>
      <xdr:colOff>165100</xdr:colOff>
      <xdr:row>41</xdr:row>
      <xdr:rowOff>99086</xdr:rowOff>
    </xdr:to>
    <xdr:sp macro="" textlink="">
      <xdr:nvSpPr>
        <xdr:cNvPr id="125" name="フローチャート: 判断 124"/>
        <xdr:cNvSpPr/>
      </xdr:nvSpPr>
      <xdr:spPr>
        <a:xfrm>
          <a:off x="6921500" y="7026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2598</xdr:rowOff>
    </xdr:from>
    <xdr:to>
      <xdr:col>55</xdr:col>
      <xdr:colOff>50800</xdr:colOff>
      <xdr:row>41</xdr:row>
      <xdr:rowOff>104198</xdr:rowOff>
    </xdr:to>
    <xdr:sp macro="" textlink="">
      <xdr:nvSpPr>
        <xdr:cNvPr id="131" name="楕円 130"/>
        <xdr:cNvSpPr/>
      </xdr:nvSpPr>
      <xdr:spPr>
        <a:xfrm>
          <a:off x="10426700" y="7032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152475</xdr:rowOff>
    </xdr:from>
    <xdr:ext cx="534377" cy="259045"/>
    <xdr:sp macro="" textlink="">
      <xdr:nvSpPr>
        <xdr:cNvPr id="132" name="【道路】&#10;一人当たり延長該当値テキスト"/>
        <xdr:cNvSpPr txBox="1"/>
      </xdr:nvSpPr>
      <xdr:spPr>
        <a:xfrm>
          <a:off x="10515600" y="701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681</xdr:rowOff>
    </xdr:from>
    <xdr:to>
      <xdr:col>50</xdr:col>
      <xdr:colOff>165100</xdr:colOff>
      <xdr:row>41</xdr:row>
      <xdr:rowOff>102281</xdr:rowOff>
    </xdr:to>
    <xdr:sp macro="" textlink="">
      <xdr:nvSpPr>
        <xdr:cNvPr id="133" name="楕円 132"/>
        <xdr:cNvSpPr/>
      </xdr:nvSpPr>
      <xdr:spPr>
        <a:xfrm>
          <a:off x="9588500" y="7030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51481</xdr:rowOff>
    </xdr:from>
    <xdr:to>
      <xdr:col>55</xdr:col>
      <xdr:colOff>0</xdr:colOff>
      <xdr:row>41</xdr:row>
      <xdr:rowOff>53398</xdr:rowOff>
    </xdr:to>
    <xdr:cxnSp macro="">
      <xdr:nvCxnSpPr>
        <xdr:cNvPr id="134" name="直線コネクタ 133"/>
        <xdr:cNvCxnSpPr/>
      </xdr:nvCxnSpPr>
      <xdr:spPr>
        <a:xfrm>
          <a:off x="9639300" y="7080931"/>
          <a:ext cx="838200" cy="1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2662</xdr:rowOff>
    </xdr:from>
    <xdr:to>
      <xdr:col>46</xdr:col>
      <xdr:colOff>38100</xdr:colOff>
      <xdr:row>41</xdr:row>
      <xdr:rowOff>104262</xdr:rowOff>
    </xdr:to>
    <xdr:sp macro="" textlink="">
      <xdr:nvSpPr>
        <xdr:cNvPr id="135" name="楕円 134"/>
        <xdr:cNvSpPr/>
      </xdr:nvSpPr>
      <xdr:spPr>
        <a:xfrm>
          <a:off x="8699500" y="703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51481</xdr:rowOff>
    </xdr:from>
    <xdr:to>
      <xdr:col>50</xdr:col>
      <xdr:colOff>114300</xdr:colOff>
      <xdr:row>41</xdr:row>
      <xdr:rowOff>53462</xdr:rowOff>
    </xdr:to>
    <xdr:cxnSp macro="">
      <xdr:nvCxnSpPr>
        <xdr:cNvPr id="136" name="直線コネクタ 135"/>
        <xdr:cNvCxnSpPr/>
      </xdr:nvCxnSpPr>
      <xdr:spPr>
        <a:xfrm flipV="1">
          <a:off x="8750300" y="7080931"/>
          <a:ext cx="889000" cy="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5039</xdr:rowOff>
    </xdr:from>
    <xdr:to>
      <xdr:col>41</xdr:col>
      <xdr:colOff>101600</xdr:colOff>
      <xdr:row>41</xdr:row>
      <xdr:rowOff>106639</xdr:rowOff>
    </xdr:to>
    <xdr:sp macro="" textlink="">
      <xdr:nvSpPr>
        <xdr:cNvPr id="137" name="楕円 136"/>
        <xdr:cNvSpPr/>
      </xdr:nvSpPr>
      <xdr:spPr>
        <a:xfrm>
          <a:off x="7810500" y="703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53462</xdr:rowOff>
    </xdr:from>
    <xdr:to>
      <xdr:col>45</xdr:col>
      <xdr:colOff>177800</xdr:colOff>
      <xdr:row>41</xdr:row>
      <xdr:rowOff>55839</xdr:rowOff>
    </xdr:to>
    <xdr:cxnSp macro="">
      <xdr:nvCxnSpPr>
        <xdr:cNvPr id="138" name="直線コネクタ 137"/>
        <xdr:cNvCxnSpPr/>
      </xdr:nvCxnSpPr>
      <xdr:spPr>
        <a:xfrm flipV="1">
          <a:off x="7861300" y="7082912"/>
          <a:ext cx="889000" cy="2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10413</xdr:rowOff>
    </xdr:from>
    <xdr:to>
      <xdr:col>36</xdr:col>
      <xdr:colOff>165100</xdr:colOff>
      <xdr:row>41</xdr:row>
      <xdr:rowOff>112013</xdr:rowOff>
    </xdr:to>
    <xdr:sp macro="" textlink="">
      <xdr:nvSpPr>
        <xdr:cNvPr id="139" name="楕円 138"/>
        <xdr:cNvSpPr/>
      </xdr:nvSpPr>
      <xdr:spPr>
        <a:xfrm>
          <a:off x="6921500" y="703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55839</xdr:rowOff>
    </xdr:from>
    <xdr:to>
      <xdr:col>41</xdr:col>
      <xdr:colOff>50800</xdr:colOff>
      <xdr:row>41</xdr:row>
      <xdr:rowOff>61213</xdr:rowOff>
    </xdr:to>
    <xdr:cxnSp macro="">
      <xdr:nvCxnSpPr>
        <xdr:cNvPr id="140" name="直線コネクタ 139"/>
        <xdr:cNvCxnSpPr/>
      </xdr:nvCxnSpPr>
      <xdr:spPr>
        <a:xfrm flipV="1">
          <a:off x="6972300" y="7085289"/>
          <a:ext cx="889000" cy="5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100596</xdr:rowOff>
    </xdr:from>
    <xdr:ext cx="534377" cy="259045"/>
    <xdr:sp macro="" textlink="">
      <xdr:nvSpPr>
        <xdr:cNvPr id="141" name="n_1aveValue【道路】&#10;一人当たり延長"/>
        <xdr:cNvSpPr txBox="1"/>
      </xdr:nvSpPr>
      <xdr:spPr>
        <a:xfrm>
          <a:off x="9359411" y="6787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107381</xdr:rowOff>
    </xdr:from>
    <xdr:ext cx="534377" cy="259045"/>
    <xdr:sp macro="" textlink="">
      <xdr:nvSpPr>
        <xdr:cNvPr id="142" name="n_2aveValue【道路】&#10;一人当たり延長"/>
        <xdr:cNvSpPr txBox="1"/>
      </xdr:nvSpPr>
      <xdr:spPr>
        <a:xfrm>
          <a:off x="8483111" y="6793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109883</xdr:rowOff>
    </xdr:from>
    <xdr:ext cx="534377" cy="259045"/>
    <xdr:sp macro="" textlink="">
      <xdr:nvSpPr>
        <xdr:cNvPr id="143" name="n_3aveValue【道路】&#10;一人当たり延長"/>
        <xdr:cNvSpPr txBox="1"/>
      </xdr:nvSpPr>
      <xdr:spPr>
        <a:xfrm>
          <a:off x="7594111" y="6796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115613</xdr:rowOff>
    </xdr:from>
    <xdr:ext cx="534377" cy="259045"/>
    <xdr:sp macro="" textlink="">
      <xdr:nvSpPr>
        <xdr:cNvPr id="144" name="n_4aveValue【道路】&#10;一人当たり延長"/>
        <xdr:cNvSpPr txBox="1"/>
      </xdr:nvSpPr>
      <xdr:spPr>
        <a:xfrm>
          <a:off x="6705111" y="6802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93408</xdr:rowOff>
    </xdr:from>
    <xdr:ext cx="534377" cy="259045"/>
    <xdr:sp macro="" textlink="">
      <xdr:nvSpPr>
        <xdr:cNvPr id="145" name="n_1mainValue【道路】&#10;一人当たり延長"/>
        <xdr:cNvSpPr txBox="1"/>
      </xdr:nvSpPr>
      <xdr:spPr>
        <a:xfrm>
          <a:off x="9359411" y="7122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95389</xdr:rowOff>
    </xdr:from>
    <xdr:ext cx="534377" cy="259045"/>
    <xdr:sp macro="" textlink="">
      <xdr:nvSpPr>
        <xdr:cNvPr id="146" name="n_2mainValue【道路】&#10;一人当たり延長"/>
        <xdr:cNvSpPr txBox="1"/>
      </xdr:nvSpPr>
      <xdr:spPr>
        <a:xfrm>
          <a:off x="8483111" y="7124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97766</xdr:rowOff>
    </xdr:from>
    <xdr:ext cx="534377" cy="259045"/>
    <xdr:sp macro="" textlink="">
      <xdr:nvSpPr>
        <xdr:cNvPr id="147" name="n_3mainValue【道路】&#10;一人当たり延長"/>
        <xdr:cNvSpPr txBox="1"/>
      </xdr:nvSpPr>
      <xdr:spPr>
        <a:xfrm>
          <a:off x="7594111" y="7127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103140</xdr:rowOff>
    </xdr:from>
    <xdr:ext cx="534377" cy="259045"/>
    <xdr:sp macro="" textlink="">
      <xdr:nvSpPr>
        <xdr:cNvPr id="148" name="n_4mainValue【道路】&#10;一人当たり延長"/>
        <xdr:cNvSpPr txBox="1"/>
      </xdr:nvSpPr>
      <xdr:spPr>
        <a:xfrm>
          <a:off x="6705111" y="7132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1633</xdr:rowOff>
    </xdr:from>
    <xdr:to>
      <xdr:col>24</xdr:col>
      <xdr:colOff>62865</xdr:colOff>
      <xdr:row>64</xdr:row>
      <xdr:rowOff>65315</xdr:rowOff>
    </xdr:to>
    <xdr:cxnSp macro="">
      <xdr:nvCxnSpPr>
        <xdr:cNvPr id="174" name="直線コネクタ 173"/>
        <xdr:cNvCxnSpPr/>
      </xdr:nvCxnSpPr>
      <xdr:spPr>
        <a:xfrm flipV="1">
          <a:off x="4634865" y="9602833"/>
          <a:ext cx="0" cy="1435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69142</xdr:rowOff>
    </xdr:from>
    <xdr:ext cx="405111" cy="259045"/>
    <xdr:sp macro="" textlink="">
      <xdr:nvSpPr>
        <xdr:cNvPr id="175" name="【橋りょう・トンネル】&#10;有形固定資産減価償却率最小値テキスト"/>
        <xdr:cNvSpPr txBox="1"/>
      </xdr:nvSpPr>
      <xdr:spPr>
        <a:xfrm>
          <a:off x="4673600" y="1104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65315</xdr:rowOff>
    </xdr:from>
    <xdr:to>
      <xdr:col>24</xdr:col>
      <xdr:colOff>152400</xdr:colOff>
      <xdr:row>64</xdr:row>
      <xdr:rowOff>65315</xdr:rowOff>
    </xdr:to>
    <xdr:cxnSp macro="">
      <xdr:nvCxnSpPr>
        <xdr:cNvPr id="176" name="直線コネクタ 175"/>
        <xdr:cNvCxnSpPr/>
      </xdr:nvCxnSpPr>
      <xdr:spPr>
        <a:xfrm>
          <a:off x="4546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119760</xdr:rowOff>
    </xdr:from>
    <xdr:ext cx="340478" cy="259045"/>
    <xdr:sp macro="" textlink="">
      <xdr:nvSpPr>
        <xdr:cNvPr id="177" name="【橋りょう・トンネル】&#10;有形固定資産減価償却率最大値テキスト"/>
        <xdr:cNvSpPr txBox="1"/>
      </xdr:nvSpPr>
      <xdr:spPr>
        <a:xfrm>
          <a:off x="4673600" y="937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1633</xdr:rowOff>
    </xdr:from>
    <xdr:to>
      <xdr:col>24</xdr:col>
      <xdr:colOff>152400</xdr:colOff>
      <xdr:row>56</xdr:row>
      <xdr:rowOff>1633</xdr:rowOff>
    </xdr:to>
    <xdr:cxnSp macro="">
      <xdr:nvCxnSpPr>
        <xdr:cNvPr id="178" name="直線コネクタ 177"/>
        <xdr:cNvCxnSpPr/>
      </xdr:nvCxnSpPr>
      <xdr:spPr>
        <a:xfrm>
          <a:off x="4546600" y="960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136633</xdr:rowOff>
    </xdr:from>
    <xdr:ext cx="405111" cy="259045"/>
    <xdr:sp macro="" textlink="">
      <xdr:nvSpPr>
        <xdr:cNvPr id="179" name="【橋りょう・トンネル】&#10;有形固定資産減価償却率平均値テキスト"/>
        <xdr:cNvSpPr txBox="1"/>
      </xdr:nvSpPr>
      <xdr:spPr>
        <a:xfrm>
          <a:off x="4673600" y="104236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158206</xdr:rowOff>
    </xdr:from>
    <xdr:to>
      <xdr:col>24</xdr:col>
      <xdr:colOff>114300</xdr:colOff>
      <xdr:row>61</xdr:row>
      <xdr:rowOff>88356</xdr:rowOff>
    </xdr:to>
    <xdr:sp macro="" textlink="">
      <xdr:nvSpPr>
        <xdr:cNvPr id="180" name="フローチャート: 判断 179"/>
        <xdr:cNvSpPr/>
      </xdr:nvSpPr>
      <xdr:spPr>
        <a:xfrm>
          <a:off x="4584700" y="1044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140244</xdr:rowOff>
    </xdr:from>
    <xdr:to>
      <xdr:col>20</xdr:col>
      <xdr:colOff>38100</xdr:colOff>
      <xdr:row>61</xdr:row>
      <xdr:rowOff>70394</xdr:rowOff>
    </xdr:to>
    <xdr:sp macro="" textlink="">
      <xdr:nvSpPr>
        <xdr:cNvPr id="181" name="フローチャート: 判断 180"/>
        <xdr:cNvSpPr/>
      </xdr:nvSpPr>
      <xdr:spPr>
        <a:xfrm>
          <a:off x="37465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128815</xdr:rowOff>
    </xdr:from>
    <xdr:to>
      <xdr:col>15</xdr:col>
      <xdr:colOff>101600</xdr:colOff>
      <xdr:row>61</xdr:row>
      <xdr:rowOff>58965</xdr:rowOff>
    </xdr:to>
    <xdr:sp macro="" textlink="">
      <xdr:nvSpPr>
        <xdr:cNvPr id="182" name="フローチャート: 判断 181"/>
        <xdr:cNvSpPr/>
      </xdr:nvSpPr>
      <xdr:spPr>
        <a:xfrm>
          <a:off x="2857500" y="10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110853</xdr:rowOff>
    </xdr:from>
    <xdr:to>
      <xdr:col>10</xdr:col>
      <xdr:colOff>165100</xdr:colOff>
      <xdr:row>61</xdr:row>
      <xdr:rowOff>41003</xdr:rowOff>
    </xdr:to>
    <xdr:sp macro="" textlink="">
      <xdr:nvSpPr>
        <xdr:cNvPr id="183" name="フローチャート: 判断 182"/>
        <xdr:cNvSpPr/>
      </xdr:nvSpPr>
      <xdr:spPr>
        <a:xfrm>
          <a:off x="1968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130447</xdr:rowOff>
    </xdr:from>
    <xdr:to>
      <xdr:col>6</xdr:col>
      <xdr:colOff>38100</xdr:colOff>
      <xdr:row>61</xdr:row>
      <xdr:rowOff>60597</xdr:rowOff>
    </xdr:to>
    <xdr:sp macro="" textlink="">
      <xdr:nvSpPr>
        <xdr:cNvPr id="184" name="フローチャート: 判断 183"/>
        <xdr:cNvSpPr/>
      </xdr:nvSpPr>
      <xdr:spPr>
        <a:xfrm>
          <a:off x="1079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83094</xdr:rowOff>
    </xdr:from>
    <xdr:to>
      <xdr:col>24</xdr:col>
      <xdr:colOff>114300</xdr:colOff>
      <xdr:row>61</xdr:row>
      <xdr:rowOff>13244</xdr:rowOff>
    </xdr:to>
    <xdr:sp macro="" textlink="">
      <xdr:nvSpPr>
        <xdr:cNvPr id="190" name="楕円 189"/>
        <xdr:cNvSpPr/>
      </xdr:nvSpPr>
      <xdr:spPr>
        <a:xfrm>
          <a:off x="4584700" y="1037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105971</xdr:rowOff>
    </xdr:from>
    <xdr:ext cx="405111" cy="259045"/>
    <xdr:sp macro="" textlink="">
      <xdr:nvSpPr>
        <xdr:cNvPr id="191" name="【橋りょう・トンネル】&#10;有形固定資産減価償却率該当値テキスト"/>
        <xdr:cNvSpPr txBox="1"/>
      </xdr:nvSpPr>
      <xdr:spPr>
        <a:xfrm>
          <a:off x="4673600" y="10221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55335</xdr:rowOff>
    </xdr:from>
    <xdr:to>
      <xdr:col>20</xdr:col>
      <xdr:colOff>38100</xdr:colOff>
      <xdr:row>60</xdr:row>
      <xdr:rowOff>156935</xdr:rowOff>
    </xdr:to>
    <xdr:sp macro="" textlink="">
      <xdr:nvSpPr>
        <xdr:cNvPr id="192" name="楕円 191"/>
        <xdr:cNvSpPr/>
      </xdr:nvSpPr>
      <xdr:spPr>
        <a:xfrm>
          <a:off x="3746500" y="1034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106135</xdr:rowOff>
    </xdr:from>
    <xdr:to>
      <xdr:col>24</xdr:col>
      <xdr:colOff>63500</xdr:colOff>
      <xdr:row>60</xdr:row>
      <xdr:rowOff>133894</xdr:rowOff>
    </xdr:to>
    <xdr:cxnSp macro="">
      <xdr:nvCxnSpPr>
        <xdr:cNvPr id="193" name="直線コネクタ 192"/>
        <xdr:cNvCxnSpPr/>
      </xdr:nvCxnSpPr>
      <xdr:spPr>
        <a:xfrm>
          <a:off x="3797300" y="10393135"/>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27577</xdr:rowOff>
    </xdr:from>
    <xdr:to>
      <xdr:col>15</xdr:col>
      <xdr:colOff>101600</xdr:colOff>
      <xdr:row>60</xdr:row>
      <xdr:rowOff>129177</xdr:rowOff>
    </xdr:to>
    <xdr:sp macro="" textlink="">
      <xdr:nvSpPr>
        <xdr:cNvPr id="194" name="楕円 193"/>
        <xdr:cNvSpPr/>
      </xdr:nvSpPr>
      <xdr:spPr>
        <a:xfrm>
          <a:off x="2857500" y="1031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78377</xdr:rowOff>
    </xdr:from>
    <xdr:to>
      <xdr:col>19</xdr:col>
      <xdr:colOff>177800</xdr:colOff>
      <xdr:row>60</xdr:row>
      <xdr:rowOff>106135</xdr:rowOff>
    </xdr:to>
    <xdr:cxnSp macro="">
      <xdr:nvCxnSpPr>
        <xdr:cNvPr id="195" name="直線コネクタ 194"/>
        <xdr:cNvCxnSpPr/>
      </xdr:nvCxnSpPr>
      <xdr:spPr>
        <a:xfrm>
          <a:off x="2908300" y="10365377"/>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7983</xdr:rowOff>
    </xdr:from>
    <xdr:to>
      <xdr:col>10</xdr:col>
      <xdr:colOff>165100</xdr:colOff>
      <xdr:row>60</xdr:row>
      <xdr:rowOff>109583</xdr:rowOff>
    </xdr:to>
    <xdr:sp macro="" textlink="">
      <xdr:nvSpPr>
        <xdr:cNvPr id="196" name="楕円 195"/>
        <xdr:cNvSpPr/>
      </xdr:nvSpPr>
      <xdr:spPr>
        <a:xfrm>
          <a:off x="1968500" y="10294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58783</xdr:rowOff>
    </xdr:from>
    <xdr:to>
      <xdr:col>15</xdr:col>
      <xdr:colOff>50800</xdr:colOff>
      <xdr:row>60</xdr:row>
      <xdr:rowOff>78377</xdr:rowOff>
    </xdr:to>
    <xdr:cxnSp macro="">
      <xdr:nvCxnSpPr>
        <xdr:cNvPr id="197" name="直線コネクタ 196"/>
        <xdr:cNvCxnSpPr/>
      </xdr:nvCxnSpPr>
      <xdr:spPr>
        <a:xfrm>
          <a:off x="2019300" y="1034578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158206</xdr:rowOff>
    </xdr:from>
    <xdr:to>
      <xdr:col>6</xdr:col>
      <xdr:colOff>38100</xdr:colOff>
      <xdr:row>60</xdr:row>
      <xdr:rowOff>88356</xdr:rowOff>
    </xdr:to>
    <xdr:sp macro="" textlink="">
      <xdr:nvSpPr>
        <xdr:cNvPr id="198" name="楕円 197"/>
        <xdr:cNvSpPr/>
      </xdr:nvSpPr>
      <xdr:spPr>
        <a:xfrm>
          <a:off x="1079500" y="1027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37556</xdr:rowOff>
    </xdr:from>
    <xdr:to>
      <xdr:col>10</xdr:col>
      <xdr:colOff>114300</xdr:colOff>
      <xdr:row>60</xdr:row>
      <xdr:rowOff>58783</xdr:rowOff>
    </xdr:to>
    <xdr:cxnSp macro="">
      <xdr:nvCxnSpPr>
        <xdr:cNvPr id="199" name="直線コネクタ 198"/>
        <xdr:cNvCxnSpPr/>
      </xdr:nvCxnSpPr>
      <xdr:spPr>
        <a:xfrm>
          <a:off x="1130300" y="10324556"/>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61521</xdr:rowOff>
    </xdr:from>
    <xdr:ext cx="405111" cy="259045"/>
    <xdr:sp macro="" textlink="">
      <xdr:nvSpPr>
        <xdr:cNvPr id="200" name="n_1aveValue【橋りょう・トンネル】&#10;有形固定資産減価償却率"/>
        <xdr:cNvSpPr txBox="1"/>
      </xdr:nvSpPr>
      <xdr:spPr>
        <a:xfrm>
          <a:off x="3582044" y="1051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50092</xdr:rowOff>
    </xdr:from>
    <xdr:ext cx="405111" cy="259045"/>
    <xdr:sp macro="" textlink="">
      <xdr:nvSpPr>
        <xdr:cNvPr id="201" name="n_2aveValue【橋りょう・トンネル】&#10;有形固定資産減価償却率"/>
        <xdr:cNvSpPr txBox="1"/>
      </xdr:nvSpPr>
      <xdr:spPr>
        <a:xfrm>
          <a:off x="2705744" y="1050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32130</xdr:rowOff>
    </xdr:from>
    <xdr:ext cx="405111" cy="259045"/>
    <xdr:sp macro="" textlink="">
      <xdr:nvSpPr>
        <xdr:cNvPr id="202" name="n_3aveValue【橋りょう・トンネル】&#10;有形固定資産減価償却率"/>
        <xdr:cNvSpPr txBox="1"/>
      </xdr:nvSpPr>
      <xdr:spPr>
        <a:xfrm>
          <a:off x="1816744" y="1049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51724</xdr:rowOff>
    </xdr:from>
    <xdr:ext cx="405111" cy="259045"/>
    <xdr:sp macro="" textlink="">
      <xdr:nvSpPr>
        <xdr:cNvPr id="203" name="n_4aveValue【橋りょう・トンネル】&#10;有形固定資産減価償却率"/>
        <xdr:cNvSpPr txBox="1"/>
      </xdr:nvSpPr>
      <xdr:spPr>
        <a:xfrm>
          <a:off x="927744" y="1051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2012</xdr:rowOff>
    </xdr:from>
    <xdr:ext cx="405111" cy="259045"/>
    <xdr:sp macro="" textlink="">
      <xdr:nvSpPr>
        <xdr:cNvPr id="204" name="n_1mainValue【橋りょう・トンネル】&#10;有形固定資産減価償却率"/>
        <xdr:cNvSpPr txBox="1"/>
      </xdr:nvSpPr>
      <xdr:spPr>
        <a:xfrm>
          <a:off x="3582044" y="1011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145704</xdr:rowOff>
    </xdr:from>
    <xdr:ext cx="405111" cy="259045"/>
    <xdr:sp macro="" textlink="">
      <xdr:nvSpPr>
        <xdr:cNvPr id="205" name="n_2mainValue【橋りょう・トンネル】&#10;有形固定資産減価償却率"/>
        <xdr:cNvSpPr txBox="1"/>
      </xdr:nvSpPr>
      <xdr:spPr>
        <a:xfrm>
          <a:off x="2705744" y="10089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126110</xdr:rowOff>
    </xdr:from>
    <xdr:ext cx="405111" cy="259045"/>
    <xdr:sp macro="" textlink="">
      <xdr:nvSpPr>
        <xdr:cNvPr id="206" name="n_3mainValue【橋りょう・トンネル】&#10;有形固定資産減価償却率"/>
        <xdr:cNvSpPr txBox="1"/>
      </xdr:nvSpPr>
      <xdr:spPr>
        <a:xfrm>
          <a:off x="1816744" y="1007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104883</xdr:rowOff>
    </xdr:from>
    <xdr:ext cx="405111" cy="259045"/>
    <xdr:sp macro="" textlink="">
      <xdr:nvSpPr>
        <xdr:cNvPr id="207" name="n_4mainValue【橋りょう・トンネル】&#10;有形固定資産減価償却率"/>
        <xdr:cNvSpPr txBox="1"/>
      </xdr:nvSpPr>
      <xdr:spPr>
        <a:xfrm>
          <a:off x="927744" y="10048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8" name="直線コネクタ 217"/>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9" name="テキスト ボックス 218"/>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0" name="直線コネクタ 219"/>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1" name="テキスト ボックス 220"/>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2" name="直線コネクタ 221"/>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3" name="テキスト ボックス 222"/>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4" name="直線コネクタ 223"/>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5" name="テキスト ボックス 224"/>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46193</xdr:rowOff>
    </xdr:from>
    <xdr:to>
      <xdr:col>54</xdr:col>
      <xdr:colOff>189865</xdr:colOff>
      <xdr:row>63</xdr:row>
      <xdr:rowOff>169890</xdr:rowOff>
    </xdr:to>
    <xdr:cxnSp macro="">
      <xdr:nvCxnSpPr>
        <xdr:cNvPr id="229" name="直線コネクタ 228"/>
        <xdr:cNvCxnSpPr/>
      </xdr:nvCxnSpPr>
      <xdr:spPr>
        <a:xfrm flipV="1">
          <a:off x="10476865" y="9475943"/>
          <a:ext cx="0" cy="1495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2267</xdr:rowOff>
    </xdr:from>
    <xdr:ext cx="469744" cy="259045"/>
    <xdr:sp macro="" textlink="">
      <xdr:nvSpPr>
        <xdr:cNvPr id="230" name="【橋りょう・トンネル】&#10;一人当たり有形固定資産（償却資産）額最小値テキスト"/>
        <xdr:cNvSpPr txBox="1"/>
      </xdr:nvSpPr>
      <xdr:spPr>
        <a:xfrm>
          <a:off x="10515600" y="10975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169890</xdr:rowOff>
    </xdr:from>
    <xdr:to>
      <xdr:col>55</xdr:col>
      <xdr:colOff>88900</xdr:colOff>
      <xdr:row>63</xdr:row>
      <xdr:rowOff>169890</xdr:rowOff>
    </xdr:to>
    <xdr:cxnSp macro="">
      <xdr:nvCxnSpPr>
        <xdr:cNvPr id="231" name="直線コネクタ 230"/>
        <xdr:cNvCxnSpPr/>
      </xdr:nvCxnSpPr>
      <xdr:spPr>
        <a:xfrm>
          <a:off x="10388600" y="10971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164320</xdr:rowOff>
    </xdr:from>
    <xdr:ext cx="690189" cy="259045"/>
    <xdr:sp macro="" textlink="">
      <xdr:nvSpPr>
        <xdr:cNvPr id="232" name="【橋りょう・トンネル】&#10;一人当たり有形固定資産（償却資産）額最大値テキスト"/>
        <xdr:cNvSpPr txBox="1"/>
      </xdr:nvSpPr>
      <xdr:spPr>
        <a:xfrm>
          <a:off x="10515600" y="925117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6,547,929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46193</xdr:rowOff>
    </xdr:from>
    <xdr:to>
      <xdr:col>55</xdr:col>
      <xdr:colOff>88900</xdr:colOff>
      <xdr:row>55</xdr:row>
      <xdr:rowOff>46193</xdr:rowOff>
    </xdr:to>
    <xdr:cxnSp macro="">
      <xdr:nvCxnSpPr>
        <xdr:cNvPr id="233" name="直線コネクタ 232"/>
        <xdr:cNvCxnSpPr/>
      </xdr:nvCxnSpPr>
      <xdr:spPr>
        <a:xfrm>
          <a:off x="10388600" y="9475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33317</xdr:rowOff>
    </xdr:from>
    <xdr:ext cx="690189" cy="259045"/>
    <xdr:sp macro="" textlink="">
      <xdr:nvSpPr>
        <xdr:cNvPr id="234" name="【橋りょう・トンネル】&#10;一人当たり有形固定資産（償却資産）額平均値テキスト"/>
        <xdr:cNvSpPr txBox="1"/>
      </xdr:nvSpPr>
      <xdr:spPr>
        <a:xfrm>
          <a:off x="10515600" y="10491767"/>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1,232,110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10440</xdr:rowOff>
    </xdr:from>
    <xdr:to>
      <xdr:col>55</xdr:col>
      <xdr:colOff>50800</xdr:colOff>
      <xdr:row>62</xdr:row>
      <xdr:rowOff>112040</xdr:rowOff>
    </xdr:to>
    <xdr:sp macro="" textlink="">
      <xdr:nvSpPr>
        <xdr:cNvPr id="235" name="フローチャート: 判断 234"/>
        <xdr:cNvSpPr/>
      </xdr:nvSpPr>
      <xdr:spPr>
        <a:xfrm>
          <a:off x="10426700" y="1064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18297</xdr:rowOff>
    </xdr:from>
    <xdr:to>
      <xdr:col>50</xdr:col>
      <xdr:colOff>165100</xdr:colOff>
      <xdr:row>62</xdr:row>
      <xdr:rowOff>119897</xdr:rowOff>
    </xdr:to>
    <xdr:sp macro="" textlink="">
      <xdr:nvSpPr>
        <xdr:cNvPr id="236" name="フローチャート: 判断 235"/>
        <xdr:cNvSpPr/>
      </xdr:nvSpPr>
      <xdr:spPr>
        <a:xfrm>
          <a:off x="9588500" y="10648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30001</xdr:rowOff>
    </xdr:from>
    <xdr:to>
      <xdr:col>46</xdr:col>
      <xdr:colOff>38100</xdr:colOff>
      <xdr:row>62</xdr:row>
      <xdr:rowOff>131601</xdr:rowOff>
    </xdr:to>
    <xdr:sp macro="" textlink="">
      <xdr:nvSpPr>
        <xdr:cNvPr id="237" name="フローチャート: 判断 236"/>
        <xdr:cNvSpPr/>
      </xdr:nvSpPr>
      <xdr:spPr>
        <a:xfrm>
          <a:off x="8699500" y="1065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38253</xdr:rowOff>
    </xdr:from>
    <xdr:to>
      <xdr:col>41</xdr:col>
      <xdr:colOff>101600</xdr:colOff>
      <xdr:row>62</xdr:row>
      <xdr:rowOff>139853</xdr:rowOff>
    </xdr:to>
    <xdr:sp macro="" textlink="">
      <xdr:nvSpPr>
        <xdr:cNvPr id="238" name="フローチャート: 判断 237"/>
        <xdr:cNvSpPr/>
      </xdr:nvSpPr>
      <xdr:spPr>
        <a:xfrm>
          <a:off x="7810500" y="1066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8763</xdr:rowOff>
    </xdr:from>
    <xdr:to>
      <xdr:col>36</xdr:col>
      <xdr:colOff>165100</xdr:colOff>
      <xdr:row>62</xdr:row>
      <xdr:rowOff>110363</xdr:rowOff>
    </xdr:to>
    <xdr:sp macro="" textlink="">
      <xdr:nvSpPr>
        <xdr:cNvPr id="239" name="フローチャート: 判断 238"/>
        <xdr:cNvSpPr/>
      </xdr:nvSpPr>
      <xdr:spPr>
        <a:xfrm>
          <a:off x="6921500" y="10638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22303</xdr:rowOff>
    </xdr:from>
    <xdr:to>
      <xdr:col>55</xdr:col>
      <xdr:colOff>50800</xdr:colOff>
      <xdr:row>62</xdr:row>
      <xdr:rowOff>123903</xdr:rowOff>
    </xdr:to>
    <xdr:sp macro="" textlink="">
      <xdr:nvSpPr>
        <xdr:cNvPr id="245" name="楕円 244"/>
        <xdr:cNvSpPr/>
      </xdr:nvSpPr>
      <xdr:spPr>
        <a:xfrm>
          <a:off x="10426700" y="10652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730</xdr:rowOff>
    </xdr:from>
    <xdr:ext cx="690189" cy="259045"/>
    <xdr:sp macro="" textlink="">
      <xdr:nvSpPr>
        <xdr:cNvPr id="246" name="【橋りょう・トンネル】&#10;一人当たり有形固定資産（償却資産）額該当値テキスト"/>
        <xdr:cNvSpPr txBox="1"/>
      </xdr:nvSpPr>
      <xdr:spPr>
        <a:xfrm>
          <a:off x="10515600" y="1063063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18990</xdr:rowOff>
    </xdr:from>
    <xdr:to>
      <xdr:col>50</xdr:col>
      <xdr:colOff>165100</xdr:colOff>
      <xdr:row>62</xdr:row>
      <xdr:rowOff>120590</xdr:rowOff>
    </xdr:to>
    <xdr:sp macro="" textlink="">
      <xdr:nvSpPr>
        <xdr:cNvPr id="247" name="楕円 246"/>
        <xdr:cNvSpPr/>
      </xdr:nvSpPr>
      <xdr:spPr>
        <a:xfrm>
          <a:off x="9588500" y="10648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69790</xdr:rowOff>
    </xdr:from>
    <xdr:to>
      <xdr:col>55</xdr:col>
      <xdr:colOff>0</xdr:colOff>
      <xdr:row>62</xdr:row>
      <xdr:rowOff>73103</xdr:rowOff>
    </xdr:to>
    <xdr:cxnSp macro="">
      <xdr:nvCxnSpPr>
        <xdr:cNvPr id="248" name="直線コネクタ 247"/>
        <xdr:cNvCxnSpPr/>
      </xdr:nvCxnSpPr>
      <xdr:spPr>
        <a:xfrm>
          <a:off x="9639300" y="10699690"/>
          <a:ext cx="838200" cy="3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22415</xdr:rowOff>
    </xdr:from>
    <xdr:to>
      <xdr:col>46</xdr:col>
      <xdr:colOff>38100</xdr:colOff>
      <xdr:row>62</xdr:row>
      <xdr:rowOff>124015</xdr:rowOff>
    </xdr:to>
    <xdr:sp macro="" textlink="">
      <xdr:nvSpPr>
        <xdr:cNvPr id="249" name="楕円 248"/>
        <xdr:cNvSpPr/>
      </xdr:nvSpPr>
      <xdr:spPr>
        <a:xfrm>
          <a:off x="8699500" y="10652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69790</xdr:rowOff>
    </xdr:from>
    <xdr:to>
      <xdr:col>50</xdr:col>
      <xdr:colOff>114300</xdr:colOff>
      <xdr:row>62</xdr:row>
      <xdr:rowOff>73215</xdr:rowOff>
    </xdr:to>
    <xdr:cxnSp macro="">
      <xdr:nvCxnSpPr>
        <xdr:cNvPr id="250" name="直線コネクタ 249"/>
        <xdr:cNvCxnSpPr/>
      </xdr:nvCxnSpPr>
      <xdr:spPr>
        <a:xfrm flipV="1">
          <a:off x="8750300" y="10699690"/>
          <a:ext cx="889000" cy="3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29214</xdr:rowOff>
    </xdr:from>
    <xdr:to>
      <xdr:col>41</xdr:col>
      <xdr:colOff>101600</xdr:colOff>
      <xdr:row>62</xdr:row>
      <xdr:rowOff>130814</xdr:rowOff>
    </xdr:to>
    <xdr:sp macro="" textlink="">
      <xdr:nvSpPr>
        <xdr:cNvPr id="251" name="楕円 250"/>
        <xdr:cNvSpPr/>
      </xdr:nvSpPr>
      <xdr:spPr>
        <a:xfrm>
          <a:off x="7810500" y="10659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73215</xdr:rowOff>
    </xdr:from>
    <xdr:to>
      <xdr:col>45</xdr:col>
      <xdr:colOff>177800</xdr:colOff>
      <xdr:row>62</xdr:row>
      <xdr:rowOff>80014</xdr:rowOff>
    </xdr:to>
    <xdr:cxnSp macro="">
      <xdr:nvCxnSpPr>
        <xdr:cNvPr id="252" name="直線コネクタ 251"/>
        <xdr:cNvCxnSpPr/>
      </xdr:nvCxnSpPr>
      <xdr:spPr>
        <a:xfrm flipV="1">
          <a:off x="7861300" y="10703115"/>
          <a:ext cx="889000" cy="6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39946</xdr:rowOff>
    </xdr:from>
    <xdr:to>
      <xdr:col>36</xdr:col>
      <xdr:colOff>165100</xdr:colOff>
      <xdr:row>62</xdr:row>
      <xdr:rowOff>141546</xdr:rowOff>
    </xdr:to>
    <xdr:sp macro="" textlink="">
      <xdr:nvSpPr>
        <xdr:cNvPr id="253" name="楕円 252"/>
        <xdr:cNvSpPr/>
      </xdr:nvSpPr>
      <xdr:spPr>
        <a:xfrm>
          <a:off x="6921500" y="1066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80014</xdr:rowOff>
    </xdr:from>
    <xdr:to>
      <xdr:col>41</xdr:col>
      <xdr:colOff>50800</xdr:colOff>
      <xdr:row>62</xdr:row>
      <xdr:rowOff>90746</xdr:rowOff>
    </xdr:to>
    <xdr:cxnSp macro="">
      <xdr:nvCxnSpPr>
        <xdr:cNvPr id="254" name="直線コネクタ 253"/>
        <xdr:cNvCxnSpPr/>
      </xdr:nvCxnSpPr>
      <xdr:spPr>
        <a:xfrm flipV="1">
          <a:off x="6972300" y="10709914"/>
          <a:ext cx="889000" cy="10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60</xdr:row>
      <xdr:rowOff>136424</xdr:rowOff>
    </xdr:from>
    <xdr:ext cx="690189" cy="259045"/>
    <xdr:sp macro="" textlink="">
      <xdr:nvSpPr>
        <xdr:cNvPr id="255" name="n_1aveValue【橋りょう・トンネル】&#10;一人当たり有形固定資産（償却資産）額"/>
        <xdr:cNvSpPr txBox="1"/>
      </xdr:nvSpPr>
      <xdr:spPr>
        <a:xfrm>
          <a:off x="9281505" y="1042342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62</xdr:row>
      <xdr:rowOff>122728</xdr:rowOff>
    </xdr:from>
    <xdr:ext cx="690189" cy="259045"/>
    <xdr:sp macro="" textlink="">
      <xdr:nvSpPr>
        <xdr:cNvPr id="256" name="n_2aveValue【橋りょう・トンネル】&#10;一人当たり有形固定資産（償却資産）額"/>
        <xdr:cNvSpPr txBox="1"/>
      </xdr:nvSpPr>
      <xdr:spPr>
        <a:xfrm>
          <a:off x="8405205" y="107526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1,146,539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62</xdr:row>
      <xdr:rowOff>130980</xdr:rowOff>
    </xdr:from>
    <xdr:ext cx="690189" cy="259045"/>
    <xdr:sp macro="" textlink="">
      <xdr:nvSpPr>
        <xdr:cNvPr id="257" name="n_3aveValue【橋りょう・トンネル】&#10;一人当たり有形固定資産（償却資産）額"/>
        <xdr:cNvSpPr txBox="1"/>
      </xdr:nvSpPr>
      <xdr:spPr>
        <a:xfrm>
          <a:off x="7516205" y="107608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60</xdr:row>
      <xdr:rowOff>126890</xdr:rowOff>
    </xdr:from>
    <xdr:ext cx="690189" cy="259045"/>
    <xdr:sp macro="" textlink="">
      <xdr:nvSpPr>
        <xdr:cNvPr id="258" name="n_4aveValue【橋りょう・トンネル】&#10;一人当たり有形固定資産（償却資産）額"/>
        <xdr:cNvSpPr txBox="1"/>
      </xdr:nvSpPr>
      <xdr:spPr>
        <a:xfrm>
          <a:off x="6627205" y="104138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1,239,446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62</xdr:row>
      <xdr:rowOff>111717</xdr:rowOff>
    </xdr:from>
    <xdr:ext cx="690189" cy="259045"/>
    <xdr:sp macro="" textlink="">
      <xdr:nvSpPr>
        <xdr:cNvPr id="259" name="n_1mainValue【橋りょう・トンネル】&#10;一人当たり有形固定資産（償却資産）額"/>
        <xdr:cNvSpPr txBox="1"/>
      </xdr:nvSpPr>
      <xdr:spPr>
        <a:xfrm>
          <a:off x="9281505" y="1074161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60</xdr:row>
      <xdr:rowOff>140542</xdr:rowOff>
    </xdr:from>
    <xdr:ext cx="690189" cy="259045"/>
    <xdr:sp macro="" textlink="">
      <xdr:nvSpPr>
        <xdr:cNvPr id="260" name="n_2mainValue【橋りょう・トンネル】&#10;一人当たり有形固定資産（償却資産）額"/>
        <xdr:cNvSpPr txBox="1"/>
      </xdr:nvSpPr>
      <xdr:spPr>
        <a:xfrm>
          <a:off x="8405205" y="104275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60</xdr:row>
      <xdr:rowOff>147341</xdr:rowOff>
    </xdr:from>
    <xdr:ext cx="690189" cy="259045"/>
    <xdr:sp macro="" textlink="">
      <xdr:nvSpPr>
        <xdr:cNvPr id="261" name="n_3mainValue【橋りょう・トンネル】&#10;一人当たり有形固定資産（償却資産）額"/>
        <xdr:cNvSpPr txBox="1"/>
      </xdr:nvSpPr>
      <xdr:spPr>
        <a:xfrm>
          <a:off x="7516205" y="1043434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62</xdr:row>
      <xdr:rowOff>132673</xdr:rowOff>
    </xdr:from>
    <xdr:ext cx="690189" cy="259045"/>
    <xdr:sp macro="" textlink="">
      <xdr:nvSpPr>
        <xdr:cNvPr id="262" name="n_4mainValue【橋りょう・トンネル】&#10;一人当たり有形固定資産（償却資産）額"/>
        <xdr:cNvSpPr txBox="1"/>
      </xdr:nvSpPr>
      <xdr:spPr>
        <a:xfrm>
          <a:off x="6627205" y="107625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5" name="テキスト ボックス 274"/>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5" name="テキスト ボックス 284"/>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114844</xdr:rowOff>
    </xdr:from>
    <xdr:to>
      <xdr:col>24</xdr:col>
      <xdr:colOff>62865</xdr:colOff>
      <xdr:row>86</xdr:row>
      <xdr:rowOff>154032</xdr:rowOff>
    </xdr:to>
    <xdr:cxnSp macro="">
      <xdr:nvCxnSpPr>
        <xdr:cNvPr id="288" name="直線コネクタ 287"/>
        <xdr:cNvCxnSpPr/>
      </xdr:nvCxnSpPr>
      <xdr:spPr>
        <a:xfrm flipV="1">
          <a:off x="4634865" y="13316494"/>
          <a:ext cx="0" cy="1582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157859</xdr:rowOff>
    </xdr:from>
    <xdr:ext cx="405111" cy="259045"/>
    <xdr:sp macro="" textlink="">
      <xdr:nvSpPr>
        <xdr:cNvPr id="289" name="【公営住宅】&#10;有形固定資産減価償却率最小値テキスト"/>
        <xdr:cNvSpPr txBox="1"/>
      </xdr:nvSpPr>
      <xdr:spPr>
        <a:xfrm>
          <a:off x="4673600" y="14902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154032</xdr:rowOff>
    </xdr:from>
    <xdr:to>
      <xdr:col>24</xdr:col>
      <xdr:colOff>152400</xdr:colOff>
      <xdr:row>86</xdr:row>
      <xdr:rowOff>154032</xdr:rowOff>
    </xdr:to>
    <xdr:cxnSp macro="">
      <xdr:nvCxnSpPr>
        <xdr:cNvPr id="290" name="直線コネクタ 289"/>
        <xdr:cNvCxnSpPr/>
      </xdr:nvCxnSpPr>
      <xdr:spPr>
        <a:xfrm>
          <a:off x="4546600" y="1489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61521</xdr:rowOff>
    </xdr:from>
    <xdr:ext cx="340478" cy="259045"/>
    <xdr:sp macro="" textlink="">
      <xdr:nvSpPr>
        <xdr:cNvPr id="291" name="【公営住宅】&#10;有形固定資産減価償却率最大値テキスト"/>
        <xdr:cNvSpPr txBox="1"/>
      </xdr:nvSpPr>
      <xdr:spPr>
        <a:xfrm>
          <a:off x="4673600" y="1309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114844</xdr:rowOff>
    </xdr:from>
    <xdr:to>
      <xdr:col>24</xdr:col>
      <xdr:colOff>152400</xdr:colOff>
      <xdr:row>77</xdr:row>
      <xdr:rowOff>114844</xdr:rowOff>
    </xdr:to>
    <xdr:cxnSp macro="">
      <xdr:nvCxnSpPr>
        <xdr:cNvPr id="292" name="直線コネクタ 291"/>
        <xdr:cNvCxnSpPr/>
      </xdr:nvCxnSpPr>
      <xdr:spPr>
        <a:xfrm>
          <a:off x="4546600" y="1331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150240</xdr:rowOff>
    </xdr:from>
    <xdr:ext cx="405111" cy="259045"/>
    <xdr:sp macro="" textlink="">
      <xdr:nvSpPr>
        <xdr:cNvPr id="293" name="【公営住宅】&#10;有形固定資産減価償却率平均値テキスト"/>
        <xdr:cNvSpPr txBox="1"/>
      </xdr:nvSpPr>
      <xdr:spPr>
        <a:xfrm>
          <a:off x="4673600" y="142091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363</xdr:rowOff>
    </xdr:from>
    <xdr:to>
      <xdr:col>24</xdr:col>
      <xdr:colOff>114300</xdr:colOff>
      <xdr:row>83</xdr:row>
      <xdr:rowOff>101963</xdr:rowOff>
    </xdr:to>
    <xdr:sp macro="" textlink="">
      <xdr:nvSpPr>
        <xdr:cNvPr id="294" name="フローチャート: 判断 293"/>
        <xdr:cNvSpPr/>
      </xdr:nvSpPr>
      <xdr:spPr>
        <a:xfrm>
          <a:off x="4584700" y="142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160382</xdr:rowOff>
    </xdr:from>
    <xdr:to>
      <xdr:col>20</xdr:col>
      <xdr:colOff>38100</xdr:colOff>
      <xdr:row>83</xdr:row>
      <xdr:rowOff>90532</xdr:rowOff>
    </xdr:to>
    <xdr:sp macro="" textlink="">
      <xdr:nvSpPr>
        <xdr:cNvPr id="295" name="フローチャート: 判断 294"/>
        <xdr:cNvSpPr/>
      </xdr:nvSpPr>
      <xdr:spPr>
        <a:xfrm>
          <a:off x="3746500" y="142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152219</xdr:rowOff>
    </xdr:from>
    <xdr:to>
      <xdr:col>15</xdr:col>
      <xdr:colOff>101600</xdr:colOff>
      <xdr:row>83</xdr:row>
      <xdr:rowOff>82369</xdr:rowOff>
    </xdr:to>
    <xdr:sp macro="" textlink="">
      <xdr:nvSpPr>
        <xdr:cNvPr id="296" name="フローチャート: 判断 295"/>
        <xdr:cNvSpPr/>
      </xdr:nvSpPr>
      <xdr:spPr>
        <a:xfrm>
          <a:off x="2857500" y="14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153851</xdr:rowOff>
    </xdr:from>
    <xdr:to>
      <xdr:col>10</xdr:col>
      <xdr:colOff>165100</xdr:colOff>
      <xdr:row>83</xdr:row>
      <xdr:rowOff>84001</xdr:rowOff>
    </xdr:to>
    <xdr:sp macro="" textlink="">
      <xdr:nvSpPr>
        <xdr:cNvPr id="297" name="フローチャート: 判断 296"/>
        <xdr:cNvSpPr/>
      </xdr:nvSpPr>
      <xdr:spPr>
        <a:xfrm>
          <a:off x="1968500" y="1421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129358</xdr:rowOff>
    </xdr:from>
    <xdr:to>
      <xdr:col>6</xdr:col>
      <xdr:colOff>38100</xdr:colOff>
      <xdr:row>83</xdr:row>
      <xdr:rowOff>59508</xdr:rowOff>
    </xdr:to>
    <xdr:sp macro="" textlink="">
      <xdr:nvSpPr>
        <xdr:cNvPr id="298" name="フローチャート: 判断 297"/>
        <xdr:cNvSpPr/>
      </xdr:nvSpPr>
      <xdr:spPr>
        <a:xfrm>
          <a:off x="10795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64044</xdr:rowOff>
    </xdr:from>
    <xdr:to>
      <xdr:col>24</xdr:col>
      <xdr:colOff>114300</xdr:colOff>
      <xdr:row>82</xdr:row>
      <xdr:rowOff>165644</xdr:rowOff>
    </xdr:to>
    <xdr:sp macro="" textlink="">
      <xdr:nvSpPr>
        <xdr:cNvPr id="304" name="楕円 303"/>
        <xdr:cNvSpPr/>
      </xdr:nvSpPr>
      <xdr:spPr>
        <a:xfrm>
          <a:off x="4584700" y="1412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86921</xdr:rowOff>
    </xdr:from>
    <xdr:ext cx="405111" cy="259045"/>
    <xdr:sp macro="" textlink="">
      <xdr:nvSpPr>
        <xdr:cNvPr id="305" name="【公営住宅】&#10;有形固定資産減価償却率該当値テキスト"/>
        <xdr:cNvSpPr txBox="1"/>
      </xdr:nvSpPr>
      <xdr:spPr>
        <a:xfrm>
          <a:off x="4673600" y="13974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26488</xdr:rowOff>
    </xdr:from>
    <xdr:to>
      <xdr:col>20</xdr:col>
      <xdr:colOff>38100</xdr:colOff>
      <xdr:row>82</xdr:row>
      <xdr:rowOff>128088</xdr:rowOff>
    </xdr:to>
    <xdr:sp macro="" textlink="">
      <xdr:nvSpPr>
        <xdr:cNvPr id="306" name="楕円 305"/>
        <xdr:cNvSpPr/>
      </xdr:nvSpPr>
      <xdr:spPr>
        <a:xfrm>
          <a:off x="3746500" y="1408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77288</xdr:rowOff>
    </xdr:from>
    <xdr:to>
      <xdr:col>24</xdr:col>
      <xdr:colOff>63500</xdr:colOff>
      <xdr:row>82</xdr:row>
      <xdr:rowOff>114844</xdr:rowOff>
    </xdr:to>
    <xdr:cxnSp macro="">
      <xdr:nvCxnSpPr>
        <xdr:cNvPr id="307" name="直線コネクタ 306"/>
        <xdr:cNvCxnSpPr/>
      </xdr:nvCxnSpPr>
      <xdr:spPr>
        <a:xfrm>
          <a:off x="3797300" y="14136188"/>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26488</xdr:rowOff>
    </xdr:from>
    <xdr:to>
      <xdr:col>15</xdr:col>
      <xdr:colOff>101600</xdr:colOff>
      <xdr:row>82</xdr:row>
      <xdr:rowOff>128088</xdr:rowOff>
    </xdr:to>
    <xdr:sp macro="" textlink="">
      <xdr:nvSpPr>
        <xdr:cNvPr id="308" name="楕円 307"/>
        <xdr:cNvSpPr/>
      </xdr:nvSpPr>
      <xdr:spPr>
        <a:xfrm>
          <a:off x="2857500" y="1408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77288</xdr:rowOff>
    </xdr:from>
    <xdr:to>
      <xdr:col>19</xdr:col>
      <xdr:colOff>177800</xdr:colOff>
      <xdr:row>82</xdr:row>
      <xdr:rowOff>77288</xdr:rowOff>
    </xdr:to>
    <xdr:cxnSp macro="">
      <xdr:nvCxnSpPr>
        <xdr:cNvPr id="309" name="直線コネクタ 308"/>
        <xdr:cNvCxnSpPr/>
      </xdr:nvCxnSpPr>
      <xdr:spPr>
        <a:xfrm>
          <a:off x="2908300" y="141361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126093</xdr:rowOff>
    </xdr:from>
    <xdr:to>
      <xdr:col>10</xdr:col>
      <xdr:colOff>165100</xdr:colOff>
      <xdr:row>82</xdr:row>
      <xdr:rowOff>56243</xdr:rowOff>
    </xdr:to>
    <xdr:sp macro="" textlink="">
      <xdr:nvSpPr>
        <xdr:cNvPr id="310" name="楕円 309"/>
        <xdr:cNvSpPr/>
      </xdr:nvSpPr>
      <xdr:spPr>
        <a:xfrm>
          <a:off x="1968500" y="1401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5443</xdr:rowOff>
    </xdr:from>
    <xdr:to>
      <xdr:col>15</xdr:col>
      <xdr:colOff>50800</xdr:colOff>
      <xdr:row>82</xdr:row>
      <xdr:rowOff>77288</xdr:rowOff>
    </xdr:to>
    <xdr:cxnSp macro="">
      <xdr:nvCxnSpPr>
        <xdr:cNvPr id="311" name="直線コネクタ 310"/>
        <xdr:cNvCxnSpPr/>
      </xdr:nvCxnSpPr>
      <xdr:spPr>
        <a:xfrm>
          <a:off x="2019300" y="14064343"/>
          <a:ext cx="889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140788</xdr:rowOff>
    </xdr:from>
    <xdr:to>
      <xdr:col>6</xdr:col>
      <xdr:colOff>38100</xdr:colOff>
      <xdr:row>82</xdr:row>
      <xdr:rowOff>70938</xdr:rowOff>
    </xdr:to>
    <xdr:sp macro="" textlink="">
      <xdr:nvSpPr>
        <xdr:cNvPr id="312" name="楕円 311"/>
        <xdr:cNvSpPr/>
      </xdr:nvSpPr>
      <xdr:spPr>
        <a:xfrm>
          <a:off x="1079500" y="1402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5443</xdr:rowOff>
    </xdr:from>
    <xdr:to>
      <xdr:col>10</xdr:col>
      <xdr:colOff>114300</xdr:colOff>
      <xdr:row>82</xdr:row>
      <xdr:rowOff>20138</xdr:rowOff>
    </xdr:to>
    <xdr:cxnSp macro="">
      <xdr:nvCxnSpPr>
        <xdr:cNvPr id="313" name="直線コネクタ 312"/>
        <xdr:cNvCxnSpPr/>
      </xdr:nvCxnSpPr>
      <xdr:spPr>
        <a:xfrm flipV="1">
          <a:off x="1130300" y="14064343"/>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81659</xdr:rowOff>
    </xdr:from>
    <xdr:ext cx="405111" cy="259045"/>
    <xdr:sp macro="" textlink="">
      <xdr:nvSpPr>
        <xdr:cNvPr id="314" name="n_1aveValue【公営住宅】&#10;有形固定資産減価償却率"/>
        <xdr:cNvSpPr txBox="1"/>
      </xdr:nvSpPr>
      <xdr:spPr>
        <a:xfrm>
          <a:off x="3582044" y="14312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73496</xdr:rowOff>
    </xdr:from>
    <xdr:ext cx="405111" cy="259045"/>
    <xdr:sp macro="" textlink="">
      <xdr:nvSpPr>
        <xdr:cNvPr id="315" name="n_2aveValue【公営住宅】&#10;有形固定資産減価償却率"/>
        <xdr:cNvSpPr txBox="1"/>
      </xdr:nvSpPr>
      <xdr:spPr>
        <a:xfrm>
          <a:off x="2705744" y="1430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75128</xdr:rowOff>
    </xdr:from>
    <xdr:ext cx="405111" cy="259045"/>
    <xdr:sp macro="" textlink="">
      <xdr:nvSpPr>
        <xdr:cNvPr id="316" name="n_3aveValue【公営住宅】&#10;有形固定資産減価償却率"/>
        <xdr:cNvSpPr txBox="1"/>
      </xdr:nvSpPr>
      <xdr:spPr>
        <a:xfrm>
          <a:off x="1816744" y="1430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50635</xdr:rowOff>
    </xdr:from>
    <xdr:ext cx="405111" cy="259045"/>
    <xdr:sp macro="" textlink="">
      <xdr:nvSpPr>
        <xdr:cNvPr id="317" name="n_4aveValue【公営住宅】&#10;有形固定資産減価償却率"/>
        <xdr:cNvSpPr txBox="1"/>
      </xdr:nvSpPr>
      <xdr:spPr>
        <a:xfrm>
          <a:off x="927744" y="14280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144615</xdr:rowOff>
    </xdr:from>
    <xdr:ext cx="405111" cy="259045"/>
    <xdr:sp macro="" textlink="">
      <xdr:nvSpPr>
        <xdr:cNvPr id="318" name="n_1mainValue【公営住宅】&#10;有形固定資産減価償却率"/>
        <xdr:cNvSpPr txBox="1"/>
      </xdr:nvSpPr>
      <xdr:spPr>
        <a:xfrm>
          <a:off x="3582044" y="1386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144615</xdr:rowOff>
    </xdr:from>
    <xdr:ext cx="405111" cy="259045"/>
    <xdr:sp macro="" textlink="">
      <xdr:nvSpPr>
        <xdr:cNvPr id="319" name="n_2mainValue【公営住宅】&#10;有形固定資産減価償却率"/>
        <xdr:cNvSpPr txBox="1"/>
      </xdr:nvSpPr>
      <xdr:spPr>
        <a:xfrm>
          <a:off x="2705744" y="1386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72770</xdr:rowOff>
    </xdr:from>
    <xdr:ext cx="405111" cy="259045"/>
    <xdr:sp macro="" textlink="">
      <xdr:nvSpPr>
        <xdr:cNvPr id="320" name="n_3mainValue【公営住宅】&#10;有形固定資産減価償却率"/>
        <xdr:cNvSpPr txBox="1"/>
      </xdr:nvSpPr>
      <xdr:spPr>
        <a:xfrm>
          <a:off x="1816744" y="1378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87465</xdr:rowOff>
    </xdr:from>
    <xdr:ext cx="405111" cy="259045"/>
    <xdr:sp macro="" textlink="">
      <xdr:nvSpPr>
        <xdr:cNvPr id="321" name="n_4mainValue【公営住宅】&#10;有形固定資産減価償却率"/>
        <xdr:cNvSpPr txBox="1"/>
      </xdr:nvSpPr>
      <xdr:spPr>
        <a:xfrm>
          <a:off x="927744" y="13803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1" name="テキスト ボックス 340"/>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3" name="テキスト ボックス 342"/>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5" name="テキスト ボックス 344"/>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40821</xdr:rowOff>
    </xdr:from>
    <xdr:to>
      <xdr:col>54</xdr:col>
      <xdr:colOff>189865</xdr:colOff>
      <xdr:row>86</xdr:row>
      <xdr:rowOff>150005</xdr:rowOff>
    </xdr:to>
    <xdr:cxnSp macro="">
      <xdr:nvCxnSpPr>
        <xdr:cNvPr id="347" name="直線コネクタ 346"/>
        <xdr:cNvCxnSpPr/>
      </xdr:nvCxnSpPr>
      <xdr:spPr>
        <a:xfrm flipV="1">
          <a:off x="10476865" y="13413921"/>
          <a:ext cx="0" cy="1480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153832</xdr:rowOff>
    </xdr:from>
    <xdr:ext cx="469744" cy="259045"/>
    <xdr:sp macro="" textlink="">
      <xdr:nvSpPr>
        <xdr:cNvPr id="348" name="【公営住宅】&#10;一人当たり面積最小値テキスト"/>
        <xdr:cNvSpPr txBox="1"/>
      </xdr:nvSpPr>
      <xdr:spPr>
        <a:xfrm>
          <a:off x="10515600" y="1489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150005</xdr:rowOff>
    </xdr:from>
    <xdr:to>
      <xdr:col>55</xdr:col>
      <xdr:colOff>88900</xdr:colOff>
      <xdr:row>86</xdr:row>
      <xdr:rowOff>150005</xdr:rowOff>
    </xdr:to>
    <xdr:cxnSp macro="">
      <xdr:nvCxnSpPr>
        <xdr:cNvPr id="349" name="直線コネクタ 348"/>
        <xdr:cNvCxnSpPr/>
      </xdr:nvCxnSpPr>
      <xdr:spPr>
        <a:xfrm>
          <a:off x="10388600" y="1489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158948</xdr:rowOff>
    </xdr:from>
    <xdr:ext cx="534377" cy="259045"/>
    <xdr:sp macro="" textlink="">
      <xdr:nvSpPr>
        <xdr:cNvPr id="350" name="【公営住宅】&#10;一人当たり面積最大値テキスト"/>
        <xdr:cNvSpPr txBox="1"/>
      </xdr:nvSpPr>
      <xdr:spPr>
        <a:xfrm>
          <a:off x="10515600" y="13189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40821</xdr:rowOff>
    </xdr:from>
    <xdr:to>
      <xdr:col>55</xdr:col>
      <xdr:colOff>88900</xdr:colOff>
      <xdr:row>78</xdr:row>
      <xdr:rowOff>40821</xdr:rowOff>
    </xdr:to>
    <xdr:cxnSp macro="">
      <xdr:nvCxnSpPr>
        <xdr:cNvPr id="351" name="直線コネクタ 350"/>
        <xdr:cNvCxnSpPr/>
      </xdr:nvCxnSpPr>
      <xdr:spPr>
        <a:xfrm>
          <a:off x="10388600" y="13413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88082</xdr:rowOff>
    </xdr:from>
    <xdr:ext cx="469744" cy="259045"/>
    <xdr:sp macro="" textlink="">
      <xdr:nvSpPr>
        <xdr:cNvPr id="352" name="【公営住宅】&#10;一人当たり面積平均値テキスト"/>
        <xdr:cNvSpPr txBox="1"/>
      </xdr:nvSpPr>
      <xdr:spPr>
        <a:xfrm>
          <a:off x="10515600" y="143184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109655</xdr:rowOff>
    </xdr:from>
    <xdr:to>
      <xdr:col>55</xdr:col>
      <xdr:colOff>50800</xdr:colOff>
      <xdr:row>84</xdr:row>
      <xdr:rowOff>39805</xdr:rowOff>
    </xdr:to>
    <xdr:sp macro="" textlink="">
      <xdr:nvSpPr>
        <xdr:cNvPr id="353" name="フローチャート: 判断 352"/>
        <xdr:cNvSpPr/>
      </xdr:nvSpPr>
      <xdr:spPr>
        <a:xfrm>
          <a:off x="10426700" y="1434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121086</xdr:rowOff>
    </xdr:from>
    <xdr:to>
      <xdr:col>50</xdr:col>
      <xdr:colOff>165100</xdr:colOff>
      <xdr:row>84</xdr:row>
      <xdr:rowOff>51236</xdr:rowOff>
    </xdr:to>
    <xdr:sp macro="" textlink="">
      <xdr:nvSpPr>
        <xdr:cNvPr id="354" name="フローチャート: 判断 353"/>
        <xdr:cNvSpPr/>
      </xdr:nvSpPr>
      <xdr:spPr>
        <a:xfrm>
          <a:off x="9588500" y="1435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137632</xdr:rowOff>
    </xdr:from>
    <xdr:to>
      <xdr:col>46</xdr:col>
      <xdr:colOff>38100</xdr:colOff>
      <xdr:row>84</xdr:row>
      <xdr:rowOff>67782</xdr:rowOff>
    </xdr:to>
    <xdr:sp macro="" textlink="">
      <xdr:nvSpPr>
        <xdr:cNvPr id="355" name="フローチャート: 判断 354"/>
        <xdr:cNvSpPr/>
      </xdr:nvSpPr>
      <xdr:spPr>
        <a:xfrm>
          <a:off x="8699500" y="14367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109438</xdr:rowOff>
    </xdr:from>
    <xdr:to>
      <xdr:col>41</xdr:col>
      <xdr:colOff>101600</xdr:colOff>
      <xdr:row>84</xdr:row>
      <xdr:rowOff>39588</xdr:rowOff>
    </xdr:to>
    <xdr:sp macro="" textlink="">
      <xdr:nvSpPr>
        <xdr:cNvPr id="356" name="フローチャート: 判断 355"/>
        <xdr:cNvSpPr/>
      </xdr:nvSpPr>
      <xdr:spPr>
        <a:xfrm>
          <a:off x="7810500" y="1433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111288</xdr:rowOff>
    </xdr:from>
    <xdr:to>
      <xdr:col>36</xdr:col>
      <xdr:colOff>165100</xdr:colOff>
      <xdr:row>84</xdr:row>
      <xdr:rowOff>41438</xdr:rowOff>
    </xdr:to>
    <xdr:sp macro="" textlink="">
      <xdr:nvSpPr>
        <xdr:cNvPr id="357" name="フローチャート: 判断 356"/>
        <xdr:cNvSpPr/>
      </xdr:nvSpPr>
      <xdr:spPr>
        <a:xfrm>
          <a:off x="6921500" y="1434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27687</xdr:rowOff>
    </xdr:from>
    <xdr:to>
      <xdr:col>55</xdr:col>
      <xdr:colOff>50800</xdr:colOff>
      <xdr:row>79</xdr:row>
      <xdr:rowOff>129287</xdr:rowOff>
    </xdr:to>
    <xdr:sp macro="" textlink="">
      <xdr:nvSpPr>
        <xdr:cNvPr id="363" name="楕円 362"/>
        <xdr:cNvSpPr/>
      </xdr:nvSpPr>
      <xdr:spPr>
        <a:xfrm>
          <a:off x="10426700" y="1357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78</xdr:row>
      <xdr:rowOff>50564</xdr:rowOff>
    </xdr:from>
    <xdr:ext cx="534377" cy="259045"/>
    <xdr:sp macro="" textlink="">
      <xdr:nvSpPr>
        <xdr:cNvPr id="364" name="【公営住宅】&#10;一人当たり面積該当値テキスト"/>
        <xdr:cNvSpPr txBox="1"/>
      </xdr:nvSpPr>
      <xdr:spPr>
        <a:xfrm>
          <a:off x="10515600" y="13423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170616</xdr:rowOff>
    </xdr:from>
    <xdr:to>
      <xdr:col>50</xdr:col>
      <xdr:colOff>165100</xdr:colOff>
      <xdr:row>79</xdr:row>
      <xdr:rowOff>100766</xdr:rowOff>
    </xdr:to>
    <xdr:sp macro="" textlink="">
      <xdr:nvSpPr>
        <xdr:cNvPr id="365" name="楕円 364"/>
        <xdr:cNvSpPr/>
      </xdr:nvSpPr>
      <xdr:spPr>
        <a:xfrm>
          <a:off x="9588500" y="13543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79</xdr:row>
      <xdr:rowOff>49966</xdr:rowOff>
    </xdr:from>
    <xdr:to>
      <xdr:col>55</xdr:col>
      <xdr:colOff>0</xdr:colOff>
      <xdr:row>79</xdr:row>
      <xdr:rowOff>78487</xdr:rowOff>
    </xdr:to>
    <xdr:cxnSp macro="">
      <xdr:nvCxnSpPr>
        <xdr:cNvPr id="366" name="直線コネクタ 365"/>
        <xdr:cNvCxnSpPr/>
      </xdr:nvCxnSpPr>
      <xdr:spPr>
        <a:xfrm>
          <a:off x="9639300" y="13594516"/>
          <a:ext cx="838200" cy="28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79</xdr:row>
      <xdr:rowOff>33128</xdr:rowOff>
    </xdr:from>
    <xdr:to>
      <xdr:col>46</xdr:col>
      <xdr:colOff>38100</xdr:colOff>
      <xdr:row>79</xdr:row>
      <xdr:rowOff>134728</xdr:rowOff>
    </xdr:to>
    <xdr:sp macro="" textlink="">
      <xdr:nvSpPr>
        <xdr:cNvPr id="367" name="楕円 366"/>
        <xdr:cNvSpPr/>
      </xdr:nvSpPr>
      <xdr:spPr>
        <a:xfrm>
          <a:off x="8699500" y="13577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49966</xdr:rowOff>
    </xdr:from>
    <xdr:to>
      <xdr:col>50</xdr:col>
      <xdr:colOff>114300</xdr:colOff>
      <xdr:row>79</xdr:row>
      <xdr:rowOff>83928</xdr:rowOff>
    </xdr:to>
    <xdr:cxnSp macro="">
      <xdr:nvCxnSpPr>
        <xdr:cNvPr id="368" name="直線コネクタ 367"/>
        <xdr:cNvCxnSpPr/>
      </xdr:nvCxnSpPr>
      <xdr:spPr>
        <a:xfrm flipV="1">
          <a:off x="8750300" y="13594516"/>
          <a:ext cx="889000" cy="33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148408</xdr:rowOff>
    </xdr:from>
    <xdr:to>
      <xdr:col>41</xdr:col>
      <xdr:colOff>101600</xdr:colOff>
      <xdr:row>79</xdr:row>
      <xdr:rowOff>78558</xdr:rowOff>
    </xdr:to>
    <xdr:sp macro="" textlink="">
      <xdr:nvSpPr>
        <xdr:cNvPr id="369" name="楕円 368"/>
        <xdr:cNvSpPr/>
      </xdr:nvSpPr>
      <xdr:spPr>
        <a:xfrm>
          <a:off x="7810500" y="1352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79</xdr:row>
      <xdr:rowOff>27758</xdr:rowOff>
    </xdr:from>
    <xdr:to>
      <xdr:col>45</xdr:col>
      <xdr:colOff>177800</xdr:colOff>
      <xdr:row>79</xdr:row>
      <xdr:rowOff>83928</xdr:rowOff>
    </xdr:to>
    <xdr:cxnSp macro="">
      <xdr:nvCxnSpPr>
        <xdr:cNvPr id="370" name="直線コネクタ 369"/>
        <xdr:cNvCxnSpPr/>
      </xdr:nvCxnSpPr>
      <xdr:spPr>
        <a:xfrm>
          <a:off x="7861300" y="13572308"/>
          <a:ext cx="889000" cy="56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79</xdr:row>
      <xdr:rowOff>73515</xdr:rowOff>
    </xdr:from>
    <xdr:to>
      <xdr:col>36</xdr:col>
      <xdr:colOff>165100</xdr:colOff>
      <xdr:row>80</xdr:row>
      <xdr:rowOff>3665</xdr:rowOff>
    </xdr:to>
    <xdr:sp macro="" textlink="">
      <xdr:nvSpPr>
        <xdr:cNvPr id="371" name="楕円 370"/>
        <xdr:cNvSpPr/>
      </xdr:nvSpPr>
      <xdr:spPr>
        <a:xfrm>
          <a:off x="6921500" y="1361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79</xdr:row>
      <xdr:rowOff>27758</xdr:rowOff>
    </xdr:from>
    <xdr:to>
      <xdr:col>41</xdr:col>
      <xdr:colOff>50800</xdr:colOff>
      <xdr:row>79</xdr:row>
      <xdr:rowOff>124315</xdr:rowOff>
    </xdr:to>
    <xdr:cxnSp macro="">
      <xdr:nvCxnSpPr>
        <xdr:cNvPr id="372" name="直線コネクタ 371"/>
        <xdr:cNvCxnSpPr/>
      </xdr:nvCxnSpPr>
      <xdr:spPr>
        <a:xfrm flipV="1">
          <a:off x="6972300" y="13572308"/>
          <a:ext cx="889000" cy="96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42363</xdr:rowOff>
    </xdr:from>
    <xdr:ext cx="469744" cy="259045"/>
    <xdr:sp macro="" textlink="">
      <xdr:nvSpPr>
        <xdr:cNvPr id="373" name="n_1aveValue【公営住宅】&#10;一人当たり面積"/>
        <xdr:cNvSpPr txBox="1"/>
      </xdr:nvSpPr>
      <xdr:spPr>
        <a:xfrm>
          <a:off x="9391727" y="14444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58909</xdr:rowOff>
    </xdr:from>
    <xdr:ext cx="469744" cy="259045"/>
    <xdr:sp macro="" textlink="">
      <xdr:nvSpPr>
        <xdr:cNvPr id="374" name="n_2aveValue【公営住宅】&#10;一人当たり面積"/>
        <xdr:cNvSpPr txBox="1"/>
      </xdr:nvSpPr>
      <xdr:spPr>
        <a:xfrm>
          <a:off x="8515427" y="14460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30715</xdr:rowOff>
    </xdr:from>
    <xdr:ext cx="469744" cy="259045"/>
    <xdr:sp macro="" textlink="">
      <xdr:nvSpPr>
        <xdr:cNvPr id="375" name="n_3aveValue【公営住宅】&#10;一人当たり面積"/>
        <xdr:cNvSpPr txBox="1"/>
      </xdr:nvSpPr>
      <xdr:spPr>
        <a:xfrm>
          <a:off x="7626427" y="14432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32565</xdr:rowOff>
    </xdr:from>
    <xdr:ext cx="469744" cy="259045"/>
    <xdr:sp macro="" textlink="">
      <xdr:nvSpPr>
        <xdr:cNvPr id="376" name="n_4aveValue【公営住宅】&#10;一人当たり面積"/>
        <xdr:cNvSpPr txBox="1"/>
      </xdr:nvSpPr>
      <xdr:spPr>
        <a:xfrm>
          <a:off x="6737427" y="14434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77</xdr:row>
      <xdr:rowOff>117293</xdr:rowOff>
    </xdr:from>
    <xdr:ext cx="534377" cy="259045"/>
    <xdr:sp macro="" textlink="">
      <xdr:nvSpPr>
        <xdr:cNvPr id="377" name="n_1mainValue【公営住宅】&#10;一人当たり面積"/>
        <xdr:cNvSpPr txBox="1"/>
      </xdr:nvSpPr>
      <xdr:spPr>
        <a:xfrm>
          <a:off x="9359411" y="13318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77</xdr:row>
      <xdr:rowOff>151255</xdr:rowOff>
    </xdr:from>
    <xdr:ext cx="534377" cy="259045"/>
    <xdr:sp macro="" textlink="">
      <xdr:nvSpPr>
        <xdr:cNvPr id="378" name="n_2mainValue【公営住宅】&#10;一人当たり面積"/>
        <xdr:cNvSpPr txBox="1"/>
      </xdr:nvSpPr>
      <xdr:spPr>
        <a:xfrm>
          <a:off x="8483111" y="13352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77</xdr:row>
      <xdr:rowOff>95085</xdr:rowOff>
    </xdr:from>
    <xdr:ext cx="534377" cy="259045"/>
    <xdr:sp macro="" textlink="">
      <xdr:nvSpPr>
        <xdr:cNvPr id="379" name="n_3mainValue【公営住宅】&#10;一人当たり面積"/>
        <xdr:cNvSpPr txBox="1"/>
      </xdr:nvSpPr>
      <xdr:spPr>
        <a:xfrm>
          <a:off x="7594111" y="13296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78</xdr:row>
      <xdr:rowOff>20192</xdr:rowOff>
    </xdr:from>
    <xdr:ext cx="534377" cy="259045"/>
    <xdr:sp macro="" textlink="">
      <xdr:nvSpPr>
        <xdr:cNvPr id="380" name="n_4mainValue【公営住宅】&#10;一人当たり面積"/>
        <xdr:cNvSpPr txBox="1"/>
      </xdr:nvSpPr>
      <xdr:spPr>
        <a:xfrm>
          <a:off x="6705111" y="13393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8" name="直線コネクタ 407"/>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9" name="テキスト ボックス 408"/>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0" name="直線コネクタ 409"/>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1" name="テキスト ボックス 410"/>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2" name="直線コネクタ 411"/>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3" name="テキスト ボックス 412"/>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4" name="直線コネクタ 413"/>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5" name="テキスト ボックス 414"/>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6" name="直線コネクタ 415"/>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7" name="テキスト ボックス 416"/>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8" name="直線コネクタ 417"/>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9" name="テキスト ボックス 418"/>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1"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139881</xdr:rowOff>
    </xdr:from>
    <xdr:to>
      <xdr:col>85</xdr:col>
      <xdr:colOff>126364</xdr:colOff>
      <xdr:row>42</xdr:row>
      <xdr:rowOff>92528</xdr:rowOff>
    </xdr:to>
    <xdr:cxnSp macro="">
      <xdr:nvCxnSpPr>
        <xdr:cNvPr id="422" name="直線コネクタ 421"/>
        <xdr:cNvCxnSpPr/>
      </xdr:nvCxnSpPr>
      <xdr:spPr>
        <a:xfrm flipV="1">
          <a:off x="16318864" y="5797731"/>
          <a:ext cx="0" cy="1495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3"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4" name="直線コネクタ 423"/>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86558</xdr:rowOff>
    </xdr:from>
    <xdr:ext cx="340478" cy="259045"/>
    <xdr:sp macro="" textlink="">
      <xdr:nvSpPr>
        <xdr:cNvPr id="425" name="【認定こども園・幼稚園・保育所】&#10;有形固定資産減価償却率最大値テキスト"/>
        <xdr:cNvSpPr txBox="1"/>
      </xdr:nvSpPr>
      <xdr:spPr>
        <a:xfrm>
          <a:off x="16357600" y="55729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139881</xdr:rowOff>
    </xdr:from>
    <xdr:to>
      <xdr:col>86</xdr:col>
      <xdr:colOff>25400</xdr:colOff>
      <xdr:row>33</xdr:row>
      <xdr:rowOff>139881</xdr:rowOff>
    </xdr:to>
    <xdr:cxnSp macro="">
      <xdr:nvCxnSpPr>
        <xdr:cNvPr id="426" name="直線コネクタ 425"/>
        <xdr:cNvCxnSpPr/>
      </xdr:nvCxnSpPr>
      <xdr:spPr>
        <a:xfrm>
          <a:off x="16230600" y="579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124658</xdr:rowOff>
    </xdr:from>
    <xdr:ext cx="405111" cy="259045"/>
    <xdr:sp macro="" textlink="">
      <xdr:nvSpPr>
        <xdr:cNvPr id="427" name="【認定こども園・幼稚園・保育所】&#10;有形固定資産減価償却率平均値テキスト"/>
        <xdr:cNvSpPr txBox="1"/>
      </xdr:nvSpPr>
      <xdr:spPr>
        <a:xfrm>
          <a:off x="16357600" y="64683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146231</xdr:rowOff>
    </xdr:from>
    <xdr:to>
      <xdr:col>85</xdr:col>
      <xdr:colOff>177800</xdr:colOff>
      <xdr:row>38</xdr:row>
      <xdr:rowOff>76381</xdr:rowOff>
    </xdr:to>
    <xdr:sp macro="" textlink="">
      <xdr:nvSpPr>
        <xdr:cNvPr id="428" name="フローチャート: 判断 427"/>
        <xdr:cNvSpPr/>
      </xdr:nvSpPr>
      <xdr:spPr>
        <a:xfrm>
          <a:off x="16268700" y="648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144599</xdr:rowOff>
    </xdr:from>
    <xdr:to>
      <xdr:col>81</xdr:col>
      <xdr:colOff>101600</xdr:colOff>
      <xdr:row>38</xdr:row>
      <xdr:rowOff>74749</xdr:rowOff>
    </xdr:to>
    <xdr:sp macro="" textlink="">
      <xdr:nvSpPr>
        <xdr:cNvPr id="429" name="フローチャート: 判断 428"/>
        <xdr:cNvSpPr/>
      </xdr:nvSpPr>
      <xdr:spPr>
        <a:xfrm>
          <a:off x="15430500" y="648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123372</xdr:rowOff>
    </xdr:from>
    <xdr:to>
      <xdr:col>76</xdr:col>
      <xdr:colOff>165100</xdr:colOff>
      <xdr:row>38</xdr:row>
      <xdr:rowOff>53522</xdr:rowOff>
    </xdr:to>
    <xdr:sp macro="" textlink="">
      <xdr:nvSpPr>
        <xdr:cNvPr id="430" name="フローチャート: 判断 429"/>
        <xdr:cNvSpPr/>
      </xdr:nvSpPr>
      <xdr:spPr>
        <a:xfrm>
          <a:off x="14541500" y="646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100511</xdr:rowOff>
    </xdr:from>
    <xdr:to>
      <xdr:col>72</xdr:col>
      <xdr:colOff>38100</xdr:colOff>
      <xdr:row>38</xdr:row>
      <xdr:rowOff>30662</xdr:rowOff>
    </xdr:to>
    <xdr:sp macro="" textlink="">
      <xdr:nvSpPr>
        <xdr:cNvPr id="431" name="フローチャート: 判断 430"/>
        <xdr:cNvSpPr/>
      </xdr:nvSpPr>
      <xdr:spPr>
        <a:xfrm>
          <a:off x="13652500" y="644416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141333</xdr:rowOff>
    </xdr:from>
    <xdr:to>
      <xdr:col>67</xdr:col>
      <xdr:colOff>101600</xdr:colOff>
      <xdr:row>38</xdr:row>
      <xdr:rowOff>71482</xdr:rowOff>
    </xdr:to>
    <xdr:sp macro="" textlink="">
      <xdr:nvSpPr>
        <xdr:cNvPr id="432" name="フローチャート: 判断 431"/>
        <xdr:cNvSpPr/>
      </xdr:nvSpPr>
      <xdr:spPr>
        <a:xfrm>
          <a:off x="12763500" y="64849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3" name="テキスト ボックス 43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4" name="テキスト ボックス 43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5" name="テキスト ボックス 43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6" name="テキスト ボックス 43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7" name="テキスト ボックス 43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67854</xdr:rowOff>
    </xdr:from>
    <xdr:to>
      <xdr:col>85</xdr:col>
      <xdr:colOff>177800</xdr:colOff>
      <xdr:row>36</xdr:row>
      <xdr:rowOff>169454</xdr:rowOff>
    </xdr:to>
    <xdr:sp macro="" textlink="">
      <xdr:nvSpPr>
        <xdr:cNvPr id="438" name="楕円 437"/>
        <xdr:cNvSpPr/>
      </xdr:nvSpPr>
      <xdr:spPr>
        <a:xfrm>
          <a:off x="16268700" y="6240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90731</xdr:rowOff>
    </xdr:from>
    <xdr:ext cx="405111" cy="259045"/>
    <xdr:sp macro="" textlink="">
      <xdr:nvSpPr>
        <xdr:cNvPr id="439" name="【認定こども園・幼稚園・保育所】&#10;有形固定資産減価償却率該当値テキスト"/>
        <xdr:cNvSpPr txBox="1"/>
      </xdr:nvSpPr>
      <xdr:spPr>
        <a:xfrm>
          <a:off x="16357600" y="6091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33564</xdr:rowOff>
    </xdr:from>
    <xdr:to>
      <xdr:col>81</xdr:col>
      <xdr:colOff>101600</xdr:colOff>
      <xdr:row>36</xdr:row>
      <xdr:rowOff>135164</xdr:rowOff>
    </xdr:to>
    <xdr:sp macro="" textlink="">
      <xdr:nvSpPr>
        <xdr:cNvPr id="440" name="楕円 439"/>
        <xdr:cNvSpPr/>
      </xdr:nvSpPr>
      <xdr:spPr>
        <a:xfrm>
          <a:off x="15430500" y="620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84364</xdr:rowOff>
    </xdr:from>
    <xdr:to>
      <xdr:col>85</xdr:col>
      <xdr:colOff>127000</xdr:colOff>
      <xdr:row>36</xdr:row>
      <xdr:rowOff>118654</xdr:rowOff>
    </xdr:to>
    <xdr:cxnSp macro="">
      <xdr:nvCxnSpPr>
        <xdr:cNvPr id="441" name="直線コネクタ 440"/>
        <xdr:cNvCxnSpPr/>
      </xdr:nvCxnSpPr>
      <xdr:spPr>
        <a:xfrm>
          <a:off x="15481300" y="6256564"/>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170724</xdr:rowOff>
    </xdr:from>
    <xdr:to>
      <xdr:col>76</xdr:col>
      <xdr:colOff>165100</xdr:colOff>
      <xdr:row>36</xdr:row>
      <xdr:rowOff>100874</xdr:rowOff>
    </xdr:to>
    <xdr:sp macro="" textlink="">
      <xdr:nvSpPr>
        <xdr:cNvPr id="442" name="楕円 441"/>
        <xdr:cNvSpPr/>
      </xdr:nvSpPr>
      <xdr:spPr>
        <a:xfrm>
          <a:off x="14541500" y="617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50074</xdr:rowOff>
    </xdr:from>
    <xdr:to>
      <xdr:col>81</xdr:col>
      <xdr:colOff>50800</xdr:colOff>
      <xdr:row>36</xdr:row>
      <xdr:rowOff>84364</xdr:rowOff>
    </xdr:to>
    <xdr:cxnSp macro="">
      <xdr:nvCxnSpPr>
        <xdr:cNvPr id="443" name="直線コネクタ 442"/>
        <xdr:cNvCxnSpPr/>
      </xdr:nvCxnSpPr>
      <xdr:spPr>
        <a:xfrm>
          <a:off x="14592300" y="622227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136434</xdr:rowOff>
    </xdr:from>
    <xdr:to>
      <xdr:col>72</xdr:col>
      <xdr:colOff>38100</xdr:colOff>
      <xdr:row>36</xdr:row>
      <xdr:rowOff>66584</xdr:rowOff>
    </xdr:to>
    <xdr:sp macro="" textlink="">
      <xdr:nvSpPr>
        <xdr:cNvPr id="444" name="楕円 443"/>
        <xdr:cNvSpPr/>
      </xdr:nvSpPr>
      <xdr:spPr>
        <a:xfrm>
          <a:off x="13652500" y="613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15784</xdr:rowOff>
    </xdr:from>
    <xdr:to>
      <xdr:col>76</xdr:col>
      <xdr:colOff>114300</xdr:colOff>
      <xdr:row>36</xdr:row>
      <xdr:rowOff>50074</xdr:rowOff>
    </xdr:to>
    <xdr:cxnSp macro="">
      <xdr:nvCxnSpPr>
        <xdr:cNvPr id="445" name="直線コネクタ 444"/>
        <xdr:cNvCxnSpPr/>
      </xdr:nvCxnSpPr>
      <xdr:spPr>
        <a:xfrm>
          <a:off x="13703300" y="618798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110308</xdr:rowOff>
    </xdr:from>
    <xdr:to>
      <xdr:col>67</xdr:col>
      <xdr:colOff>101600</xdr:colOff>
      <xdr:row>36</xdr:row>
      <xdr:rowOff>40458</xdr:rowOff>
    </xdr:to>
    <xdr:sp macro="" textlink="">
      <xdr:nvSpPr>
        <xdr:cNvPr id="446" name="楕円 445"/>
        <xdr:cNvSpPr/>
      </xdr:nvSpPr>
      <xdr:spPr>
        <a:xfrm>
          <a:off x="12763500" y="611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161108</xdr:rowOff>
    </xdr:from>
    <xdr:to>
      <xdr:col>71</xdr:col>
      <xdr:colOff>177800</xdr:colOff>
      <xdr:row>36</xdr:row>
      <xdr:rowOff>15784</xdr:rowOff>
    </xdr:to>
    <xdr:cxnSp macro="">
      <xdr:nvCxnSpPr>
        <xdr:cNvPr id="447" name="直線コネクタ 446"/>
        <xdr:cNvCxnSpPr/>
      </xdr:nvCxnSpPr>
      <xdr:spPr>
        <a:xfrm>
          <a:off x="12814300" y="6161858"/>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65876</xdr:rowOff>
    </xdr:from>
    <xdr:ext cx="405111" cy="259045"/>
    <xdr:sp macro="" textlink="">
      <xdr:nvSpPr>
        <xdr:cNvPr id="448" name="n_1aveValue【認定こども園・幼稚園・保育所】&#10;有形固定資産減価償却率"/>
        <xdr:cNvSpPr txBox="1"/>
      </xdr:nvSpPr>
      <xdr:spPr>
        <a:xfrm>
          <a:off x="15266044" y="6580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44649</xdr:rowOff>
    </xdr:from>
    <xdr:ext cx="405111" cy="259045"/>
    <xdr:sp macro="" textlink="">
      <xdr:nvSpPr>
        <xdr:cNvPr id="449" name="n_2aveValue【認定こども園・幼稚園・保育所】&#10;有形固定資産減価償却率"/>
        <xdr:cNvSpPr txBox="1"/>
      </xdr:nvSpPr>
      <xdr:spPr>
        <a:xfrm>
          <a:off x="14389744" y="6559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21789</xdr:rowOff>
    </xdr:from>
    <xdr:ext cx="405111" cy="259045"/>
    <xdr:sp macro="" textlink="">
      <xdr:nvSpPr>
        <xdr:cNvPr id="450" name="n_3aveValue【認定こども園・幼稚園・保育所】&#10;有形固定資産減価償却率"/>
        <xdr:cNvSpPr txBox="1"/>
      </xdr:nvSpPr>
      <xdr:spPr>
        <a:xfrm>
          <a:off x="13500744" y="6536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62610</xdr:rowOff>
    </xdr:from>
    <xdr:ext cx="405111" cy="259045"/>
    <xdr:sp macro="" textlink="">
      <xdr:nvSpPr>
        <xdr:cNvPr id="451" name="n_4aveValue【認定こども園・幼稚園・保育所】&#10;有形固定資産減価償却率"/>
        <xdr:cNvSpPr txBox="1"/>
      </xdr:nvSpPr>
      <xdr:spPr>
        <a:xfrm>
          <a:off x="12611744" y="6577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151691</xdr:rowOff>
    </xdr:from>
    <xdr:ext cx="405111" cy="259045"/>
    <xdr:sp macro="" textlink="">
      <xdr:nvSpPr>
        <xdr:cNvPr id="452" name="n_1mainValue【認定こども園・幼稚園・保育所】&#10;有形固定資産減価償却率"/>
        <xdr:cNvSpPr txBox="1"/>
      </xdr:nvSpPr>
      <xdr:spPr>
        <a:xfrm>
          <a:off x="15266044" y="5980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117401</xdr:rowOff>
    </xdr:from>
    <xdr:ext cx="405111" cy="259045"/>
    <xdr:sp macro="" textlink="">
      <xdr:nvSpPr>
        <xdr:cNvPr id="453" name="n_2mainValue【認定こども園・幼稚園・保育所】&#10;有形固定資産減価償却率"/>
        <xdr:cNvSpPr txBox="1"/>
      </xdr:nvSpPr>
      <xdr:spPr>
        <a:xfrm>
          <a:off x="14389744" y="5946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83111</xdr:rowOff>
    </xdr:from>
    <xdr:ext cx="405111" cy="259045"/>
    <xdr:sp macro="" textlink="">
      <xdr:nvSpPr>
        <xdr:cNvPr id="454" name="n_3mainValue【認定こども園・幼稚園・保育所】&#10;有形固定資産減価償却率"/>
        <xdr:cNvSpPr txBox="1"/>
      </xdr:nvSpPr>
      <xdr:spPr>
        <a:xfrm>
          <a:off x="13500744" y="5912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56985</xdr:rowOff>
    </xdr:from>
    <xdr:ext cx="405111" cy="259045"/>
    <xdr:sp macro="" textlink="">
      <xdr:nvSpPr>
        <xdr:cNvPr id="455" name="n_4mainValue【認定こども園・幼稚園・保育所】&#10;有形固定資産減価償却率"/>
        <xdr:cNvSpPr txBox="1"/>
      </xdr:nvSpPr>
      <xdr:spPr>
        <a:xfrm>
          <a:off x="12611744" y="5886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6" name="正方形/長方形 45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7" name="正方形/長方形 45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8" name="正方形/長方形 45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9" name="正方形/長方形 45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0" name="正方形/長方形 45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1" name="正方形/長方形 46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2" name="正方形/長方形 46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3" name="正方形/長方形 46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4" name="テキスト ボックス 46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5" name="直線コネクタ 46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6" name="直線コネクタ 465"/>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7" name="テキスト ボックス 466"/>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8" name="直線コネクタ 467"/>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9" name="テキスト ボックス 468"/>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70" name="直線コネクタ 469"/>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71" name="テキスト ボックス 470"/>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2" name="直線コネクタ 471"/>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3" name="テキスト ボックス 472"/>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5" name="テキスト ボックス 474"/>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18136</xdr:rowOff>
    </xdr:from>
    <xdr:to>
      <xdr:col>116</xdr:col>
      <xdr:colOff>62864</xdr:colOff>
      <xdr:row>41</xdr:row>
      <xdr:rowOff>88544</xdr:rowOff>
    </xdr:to>
    <xdr:cxnSp macro="">
      <xdr:nvCxnSpPr>
        <xdr:cNvPr id="477" name="直線コネクタ 476"/>
        <xdr:cNvCxnSpPr/>
      </xdr:nvCxnSpPr>
      <xdr:spPr>
        <a:xfrm flipV="1">
          <a:off x="22160864" y="5675986"/>
          <a:ext cx="0" cy="1442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92371</xdr:rowOff>
    </xdr:from>
    <xdr:ext cx="469744" cy="259045"/>
    <xdr:sp macro="" textlink="">
      <xdr:nvSpPr>
        <xdr:cNvPr id="478" name="【認定こども園・幼稚園・保育所】&#10;一人当たり面積最小値テキスト"/>
        <xdr:cNvSpPr txBox="1"/>
      </xdr:nvSpPr>
      <xdr:spPr>
        <a:xfrm>
          <a:off x="22199600" y="7121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88544</xdr:rowOff>
    </xdr:from>
    <xdr:to>
      <xdr:col>116</xdr:col>
      <xdr:colOff>152400</xdr:colOff>
      <xdr:row>41</xdr:row>
      <xdr:rowOff>88544</xdr:rowOff>
    </xdr:to>
    <xdr:cxnSp macro="">
      <xdr:nvCxnSpPr>
        <xdr:cNvPr id="479" name="直線コネクタ 478"/>
        <xdr:cNvCxnSpPr/>
      </xdr:nvCxnSpPr>
      <xdr:spPr>
        <a:xfrm>
          <a:off x="22072600" y="711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136263</xdr:rowOff>
    </xdr:from>
    <xdr:ext cx="469744" cy="259045"/>
    <xdr:sp macro="" textlink="">
      <xdr:nvSpPr>
        <xdr:cNvPr id="480" name="【認定こども園・幼稚園・保育所】&#10;一人当たり面積最大値テキスト"/>
        <xdr:cNvSpPr txBox="1"/>
      </xdr:nvSpPr>
      <xdr:spPr>
        <a:xfrm>
          <a:off x="22199600" y="5451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18136</xdr:rowOff>
    </xdr:from>
    <xdr:to>
      <xdr:col>116</xdr:col>
      <xdr:colOff>152400</xdr:colOff>
      <xdr:row>33</xdr:row>
      <xdr:rowOff>18136</xdr:rowOff>
    </xdr:to>
    <xdr:cxnSp macro="">
      <xdr:nvCxnSpPr>
        <xdr:cNvPr id="481" name="直線コネクタ 480"/>
        <xdr:cNvCxnSpPr/>
      </xdr:nvCxnSpPr>
      <xdr:spPr>
        <a:xfrm>
          <a:off x="22072600" y="5675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146473</xdr:rowOff>
    </xdr:from>
    <xdr:ext cx="469744" cy="259045"/>
    <xdr:sp macro="" textlink="">
      <xdr:nvSpPr>
        <xdr:cNvPr id="482" name="【認定こども園・幼稚園・保育所】&#10;一人当たり面積平均値テキスト"/>
        <xdr:cNvSpPr txBox="1"/>
      </xdr:nvSpPr>
      <xdr:spPr>
        <a:xfrm>
          <a:off x="22199600" y="6661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168046</xdr:rowOff>
    </xdr:from>
    <xdr:to>
      <xdr:col>116</xdr:col>
      <xdr:colOff>114300</xdr:colOff>
      <xdr:row>39</xdr:row>
      <xdr:rowOff>98196</xdr:rowOff>
    </xdr:to>
    <xdr:sp macro="" textlink="">
      <xdr:nvSpPr>
        <xdr:cNvPr id="483" name="フローチャート: 判断 482"/>
        <xdr:cNvSpPr/>
      </xdr:nvSpPr>
      <xdr:spPr>
        <a:xfrm>
          <a:off x="22110700" y="668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17628</xdr:rowOff>
    </xdr:from>
    <xdr:to>
      <xdr:col>112</xdr:col>
      <xdr:colOff>38100</xdr:colOff>
      <xdr:row>39</xdr:row>
      <xdr:rowOff>119228</xdr:rowOff>
    </xdr:to>
    <xdr:sp macro="" textlink="">
      <xdr:nvSpPr>
        <xdr:cNvPr id="484" name="フローチャート: 判断 483"/>
        <xdr:cNvSpPr/>
      </xdr:nvSpPr>
      <xdr:spPr>
        <a:xfrm>
          <a:off x="21272500" y="6704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30429</xdr:rowOff>
    </xdr:from>
    <xdr:to>
      <xdr:col>107</xdr:col>
      <xdr:colOff>101600</xdr:colOff>
      <xdr:row>39</xdr:row>
      <xdr:rowOff>132029</xdr:rowOff>
    </xdr:to>
    <xdr:sp macro="" textlink="">
      <xdr:nvSpPr>
        <xdr:cNvPr id="485" name="フローチャート: 判断 484"/>
        <xdr:cNvSpPr/>
      </xdr:nvSpPr>
      <xdr:spPr>
        <a:xfrm>
          <a:off x="20383500" y="671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41402</xdr:rowOff>
    </xdr:from>
    <xdr:to>
      <xdr:col>102</xdr:col>
      <xdr:colOff>165100</xdr:colOff>
      <xdr:row>39</xdr:row>
      <xdr:rowOff>143002</xdr:rowOff>
    </xdr:to>
    <xdr:sp macro="" textlink="">
      <xdr:nvSpPr>
        <xdr:cNvPr id="486" name="フローチャート: 判断 485"/>
        <xdr:cNvSpPr/>
      </xdr:nvSpPr>
      <xdr:spPr>
        <a:xfrm>
          <a:off x="19494500" y="672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47803</xdr:rowOff>
    </xdr:from>
    <xdr:to>
      <xdr:col>98</xdr:col>
      <xdr:colOff>38100</xdr:colOff>
      <xdr:row>39</xdr:row>
      <xdr:rowOff>149403</xdr:rowOff>
    </xdr:to>
    <xdr:sp macro="" textlink="">
      <xdr:nvSpPr>
        <xdr:cNvPr id="487" name="フローチャート: 判断 486"/>
        <xdr:cNvSpPr/>
      </xdr:nvSpPr>
      <xdr:spPr>
        <a:xfrm>
          <a:off x="18605500" y="6734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8" name="テキスト ボックス 48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12598</xdr:rowOff>
    </xdr:from>
    <xdr:to>
      <xdr:col>116</xdr:col>
      <xdr:colOff>114300</xdr:colOff>
      <xdr:row>38</xdr:row>
      <xdr:rowOff>114198</xdr:rowOff>
    </xdr:to>
    <xdr:sp macro="" textlink="">
      <xdr:nvSpPr>
        <xdr:cNvPr id="493" name="楕円 492"/>
        <xdr:cNvSpPr/>
      </xdr:nvSpPr>
      <xdr:spPr>
        <a:xfrm>
          <a:off x="22110700" y="6527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35475</xdr:rowOff>
    </xdr:from>
    <xdr:ext cx="469744" cy="259045"/>
    <xdr:sp macro="" textlink="">
      <xdr:nvSpPr>
        <xdr:cNvPr id="494" name="【認定こども園・幼稚園・保育所】&#10;一人当たり面積該当値テキスト"/>
        <xdr:cNvSpPr txBox="1"/>
      </xdr:nvSpPr>
      <xdr:spPr>
        <a:xfrm>
          <a:off x="22199600" y="6379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6197</xdr:rowOff>
    </xdr:from>
    <xdr:to>
      <xdr:col>112</xdr:col>
      <xdr:colOff>38100</xdr:colOff>
      <xdr:row>38</xdr:row>
      <xdr:rowOff>107797</xdr:rowOff>
    </xdr:to>
    <xdr:sp macro="" textlink="">
      <xdr:nvSpPr>
        <xdr:cNvPr id="495" name="楕円 494"/>
        <xdr:cNvSpPr/>
      </xdr:nvSpPr>
      <xdr:spPr>
        <a:xfrm>
          <a:off x="21272500" y="6521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56997</xdr:rowOff>
    </xdr:from>
    <xdr:to>
      <xdr:col>116</xdr:col>
      <xdr:colOff>63500</xdr:colOff>
      <xdr:row>38</xdr:row>
      <xdr:rowOff>63398</xdr:rowOff>
    </xdr:to>
    <xdr:cxnSp macro="">
      <xdr:nvCxnSpPr>
        <xdr:cNvPr id="496" name="直線コネクタ 495"/>
        <xdr:cNvCxnSpPr/>
      </xdr:nvCxnSpPr>
      <xdr:spPr>
        <a:xfrm>
          <a:off x="21323300" y="6572097"/>
          <a:ext cx="8382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13513</xdr:rowOff>
    </xdr:from>
    <xdr:to>
      <xdr:col>107</xdr:col>
      <xdr:colOff>101600</xdr:colOff>
      <xdr:row>38</xdr:row>
      <xdr:rowOff>115113</xdr:rowOff>
    </xdr:to>
    <xdr:sp macro="" textlink="">
      <xdr:nvSpPr>
        <xdr:cNvPr id="497" name="楕円 496"/>
        <xdr:cNvSpPr/>
      </xdr:nvSpPr>
      <xdr:spPr>
        <a:xfrm>
          <a:off x="20383500" y="6528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56997</xdr:rowOff>
    </xdr:from>
    <xdr:to>
      <xdr:col>111</xdr:col>
      <xdr:colOff>177800</xdr:colOff>
      <xdr:row>38</xdr:row>
      <xdr:rowOff>64313</xdr:rowOff>
    </xdr:to>
    <xdr:cxnSp macro="">
      <xdr:nvCxnSpPr>
        <xdr:cNvPr id="498" name="直線コネクタ 497"/>
        <xdr:cNvCxnSpPr/>
      </xdr:nvCxnSpPr>
      <xdr:spPr>
        <a:xfrm flipV="1">
          <a:off x="20434300" y="6572097"/>
          <a:ext cx="889000" cy="7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21742</xdr:rowOff>
    </xdr:from>
    <xdr:to>
      <xdr:col>102</xdr:col>
      <xdr:colOff>165100</xdr:colOff>
      <xdr:row>38</xdr:row>
      <xdr:rowOff>123342</xdr:rowOff>
    </xdr:to>
    <xdr:sp macro="" textlink="">
      <xdr:nvSpPr>
        <xdr:cNvPr id="499" name="楕円 498"/>
        <xdr:cNvSpPr/>
      </xdr:nvSpPr>
      <xdr:spPr>
        <a:xfrm>
          <a:off x="19494500" y="6536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64313</xdr:rowOff>
    </xdr:from>
    <xdr:to>
      <xdr:col>107</xdr:col>
      <xdr:colOff>50800</xdr:colOff>
      <xdr:row>38</xdr:row>
      <xdr:rowOff>72542</xdr:rowOff>
    </xdr:to>
    <xdr:cxnSp macro="">
      <xdr:nvCxnSpPr>
        <xdr:cNvPr id="500" name="直線コネクタ 499"/>
        <xdr:cNvCxnSpPr/>
      </xdr:nvCxnSpPr>
      <xdr:spPr>
        <a:xfrm flipV="1">
          <a:off x="19545300" y="6579413"/>
          <a:ext cx="88900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41859</xdr:rowOff>
    </xdr:from>
    <xdr:to>
      <xdr:col>98</xdr:col>
      <xdr:colOff>38100</xdr:colOff>
      <xdr:row>38</xdr:row>
      <xdr:rowOff>143459</xdr:rowOff>
    </xdr:to>
    <xdr:sp macro="" textlink="">
      <xdr:nvSpPr>
        <xdr:cNvPr id="501" name="楕円 500"/>
        <xdr:cNvSpPr/>
      </xdr:nvSpPr>
      <xdr:spPr>
        <a:xfrm>
          <a:off x="18605500" y="6556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72542</xdr:rowOff>
    </xdr:from>
    <xdr:to>
      <xdr:col>102</xdr:col>
      <xdr:colOff>114300</xdr:colOff>
      <xdr:row>38</xdr:row>
      <xdr:rowOff>92659</xdr:rowOff>
    </xdr:to>
    <xdr:cxnSp macro="">
      <xdr:nvCxnSpPr>
        <xdr:cNvPr id="502" name="直線コネクタ 501"/>
        <xdr:cNvCxnSpPr/>
      </xdr:nvCxnSpPr>
      <xdr:spPr>
        <a:xfrm flipV="1">
          <a:off x="18656300" y="6587642"/>
          <a:ext cx="889000" cy="20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110355</xdr:rowOff>
    </xdr:from>
    <xdr:ext cx="469744" cy="259045"/>
    <xdr:sp macro="" textlink="">
      <xdr:nvSpPr>
        <xdr:cNvPr id="503" name="n_1aveValue【認定こども園・幼稚園・保育所】&#10;一人当たり面積"/>
        <xdr:cNvSpPr txBox="1"/>
      </xdr:nvSpPr>
      <xdr:spPr>
        <a:xfrm>
          <a:off x="21075727" y="6796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123156</xdr:rowOff>
    </xdr:from>
    <xdr:ext cx="469744" cy="259045"/>
    <xdr:sp macro="" textlink="">
      <xdr:nvSpPr>
        <xdr:cNvPr id="504" name="n_2aveValue【認定こども園・幼稚園・保育所】&#10;一人当たり面積"/>
        <xdr:cNvSpPr txBox="1"/>
      </xdr:nvSpPr>
      <xdr:spPr>
        <a:xfrm>
          <a:off x="20199427" y="6809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134129</xdr:rowOff>
    </xdr:from>
    <xdr:ext cx="469744" cy="259045"/>
    <xdr:sp macro="" textlink="">
      <xdr:nvSpPr>
        <xdr:cNvPr id="505" name="n_3aveValue【認定こども園・幼稚園・保育所】&#10;一人当たり面積"/>
        <xdr:cNvSpPr txBox="1"/>
      </xdr:nvSpPr>
      <xdr:spPr>
        <a:xfrm>
          <a:off x="19310427" y="682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140530</xdr:rowOff>
    </xdr:from>
    <xdr:ext cx="469744" cy="259045"/>
    <xdr:sp macro="" textlink="">
      <xdr:nvSpPr>
        <xdr:cNvPr id="506" name="n_4aveValue【認定こども園・幼稚園・保育所】&#10;一人当たり面積"/>
        <xdr:cNvSpPr txBox="1"/>
      </xdr:nvSpPr>
      <xdr:spPr>
        <a:xfrm>
          <a:off x="18421427" y="6827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124325</xdr:rowOff>
    </xdr:from>
    <xdr:ext cx="469744" cy="259045"/>
    <xdr:sp macro="" textlink="">
      <xdr:nvSpPr>
        <xdr:cNvPr id="507" name="n_1mainValue【認定こども園・幼稚園・保育所】&#10;一人当たり面積"/>
        <xdr:cNvSpPr txBox="1"/>
      </xdr:nvSpPr>
      <xdr:spPr>
        <a:xfrm>
          <a:off x="21075727" y="6296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131640</xdr:rowOff>
    </xdr:from>
    <xdr:ext cx="469744" cy="259045"/>
    <xdr:sp macro="" textlink="">
      <xdr:nvSpPr>
        <xdr:cNvPr id="508" name="n_2mainValue【認定こども園・幼稚園・保育所】&#10;一人当たり面積"/>
        <xdr:cNvSpPr txBox="1"/>
      </xdr:nvSpPr>
      <xdr:spPr>
        <a:xfrm>
          <a:off x="20199427" y="6303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139869</xdr:rowOff>
    </xdr:from>
    <xdr:ext cx="469744" cy="259045"/>
    <xdr:sp macro="" textlink="">
      <xdr:nvSpPr>
        <xdr:cNvPr id="509" name="n_3mainValue【認定こども園・幼稚園・保育所】&#10;一人当たり面積"/>
        <xdr:cNvSpPr txBox="1"/>
      </xdr:nvSpPr>
      <xdr:spPr>
        <a:xfrm>
          <a:off x="19310427" y="6312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159986</xdr:rowOff>
    </xdr:from>
    <xdr:ext cx="469744" cy="259045"/>
    <xdr:sp macro="" textlink="">
      <xdr:nvSpPr>
        <xdr:cNvPr id="510" name="n_4mainValue【認定こども園・幼稚園・保育所】&#10;一人当たり面積"/>
        <xdr:cNvSpPr txBox="1"/>
      </xdr:nvSpPr>
      <xdr:spPr>
        <a:xfrm>
          <a:off x="18421427" y="6332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9" name="テキスト ボックス 51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1" name="テキスト ボックス 520"/>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2" name="直線コネクタ 521"/>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3" name="テキスト ボックス 522"/>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4" name="直線コネクタ 523"/>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5" name="テキスト ボックス 524"/>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6" name="直線コネクタ 525"/>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7" name="テキスト ボックス 526"/>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8" name="直線コネクタ 527"/>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9" name="テキスト ボックス 528"/>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0" name="直線コネクタ 529"/>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1" name="テキスト ボックス 530"/>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2" name="直線コネクタ 531"/>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3" name="テキスト ボックス 532"/>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4" name="直線コネクタ 53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5"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68580</xdr:rowOff>
    </xdr:from>
    <xdr:to>
      <xdr:col>85</xdr:col>
      <xdr:colOff>126364</xdr:colOff>
      <xdr:row>64</xdr:row>
      <xdr:rowOff>65315</xdr:rowOff>
    </xdr:to>
    <xdr:cxnSp macro="">
      <xdr:nvCxnSpPr>
        <xdr:cNvPr id="536" name="直線コネクタ 535"/>
        <xdr:cNvCxnSpPr/>
      </xdr:nvCxnSpPr>
      <xdr:spPr>
        <a:xfrm flipV="1">
          <a:off x="16318864" y="9669780"/>
          <a:ext cx="0" cy="1368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69142</xdr:rowOff>
    </xdr:from>
    <xdr:ext cx="405111" cy="259045"/>
    <xdr:sp macro="" textlink="">
      <xdr:nvSpPr>
        <xdr:cNvPr id="537" name="【学校施設】&#10;有形固定資産減価償却率最小値テキスト"/>
        <xdr:cNvSpPr txBox="1"/>
      </xdr:nvSpPr>
      <xdr:spPr>
        <a:xfrm>
          <a:off x="16357600" y="1104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65315</xdr:rowOff>
    </xdr:from>
    <xdr:to>
      <xdr:col>86</xdr:col>
      <xdr:colOff>25400</xdr:colOff>
      <xdr:row>64</xdr:row>
      <xdr:rowOff>65315</xdr:rowOff>
    </xdr:to>
    <xdr:cxnSp macro="">
      <xdr:nvCxnSpPr>
        <xdr:cNvPr id="538" name="直線コネクタ 537"/>
        <xdr:cNvCxnSpPr/>
      </xdr:nvCxnSpPr>
      <xdr:spPr>
        <a:xfrm>
          <a:off x="16230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15257</xdr:rowOff>
    </xdr:from>
    <xdr:ext cx="405111" cy="259045"/>
    <xdr:sp macro="" textlink="">
      <xdr:nvSpPr>
        <xdr:cNvPr id="539" name="【学校施設】&#10;有形固定資産減価償却率最大値テキスト"/>
        <xdr:cNvSpPr txBox="1"/>
      </xdr:nvSpPr>
      <xdr:spPr>
        <a:xfrm>
          <a:off x="16357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68580</xdr:rowOff>
    </xdr:from>
    <xdr:to>
      <xdr:col>86</xdr:col>
      <xdr:colOff>25400</xdr:colOff>
      <xdr:row>56</xdr:row>
      <xdr:rowOff>68580</xdr:rowOff>
    </xdr:to>
    <xdr:cxnSp macro="">
      <xdr:nvCxnSpPr>
        <xdr:cNvPr id="540" name="直線コネクタ 539"/>
        <xdr:cNvCxnSpPr/>
      </xdr:nvCxnSpPr>
      <xdr:spPr>
        <a:xfrm>
          <a:off x="16230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29227</xdr:rowOff>
    </xdr:from>
    <xdr:ext cx="405111" cy="259045"/>
    <xdr:sp macro="" textlink="">
      <xdr:nvSpPr>
        <xdr:cNvPr id="541" name="【学校施設】&#10;有形固定資産減価償却率平均値テキスト"/>
        <xdr:cNvSpPr txBox="1"/>
      </xdr:nvSpPr>
      <xdr:spPr>
        <a:xfrm>
          <a:off x="16357600" y="10316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6350</xdr:rowOff>
    </xdr:from>
    <xdr:to>
      <xdr:col>85</xdr:col>
      <xdr:colOff>177800</xdr:colOff>
      <xdr:row>61</xdr:row>
      <xdr:rowOff>107950</xdr:rowOff>
    </xdr:to>
    <xdr:sp macro="" textlink="">
      <xdr:nvSpPr>
        <xdr:cNvPr id="542" name="フローチャート: 判断 541"/>
        <xdr:cNvSpPr/>
      </xdr:nvSpPr>
      <xdr:spPr>
        <a:xfrm>
          <a:off x="162687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1451</xdr:rowOff>
    </xdr:from>
    <xdr:to>
      <xdr:col>81</xdr:col>
      <xdr:colOff>101600</xdr:colOff>
      <xdr:row>61</xdr:row>
      <xdr:rowOff>103051</xdr:rowOff>
    </xdr:to>
    <xdr:sp macro="" textlink="">
      <xdr:nvSpPr>
        <xdr:cNvPr id="543" name="フローチャート: 判断 542"/>
        <xdr:cNvSpPr/>
      </xdr:nvSpPr>
      <xdr:spPr>
        <a:xfrm>
          <a:off x="15430500" y="1045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164737</xdr:rowOff>
    </xdr:from>
    <xdr:to>
      <xdr:col>76</xdr:col>
      <xdr:colOff>165100</xdr:colOff>
      <xdr:row>61</xdr:row>
      <xdr:rowOff>94887</xdr:rowOff>
    </xdr:to>
    <xdr:sp macro="" textlink="">
      <xdr:nvSpPr>
        <xdr:cNvPr id="544" name="フローチャート: 判断 543"/>
        <xdr:cNvSpPr/>
      </xdr:nvSpPr>
      <xdr:spPr>
        <a:xfrm>
          <a:off x="14541500" y="1045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141877</xdr:rowOff>
    </xdr:from>
    <xdr:to>
      <xdr:col>72</xdr:col>
      <xdr:colOff>38100</xdr:colOff>
      <xdr:row>61</xdr:row>
      <xdr:rowOff>72027</xdr:rowOff>
    </xdr:to>
    <xdr:sp macro="" textlink="">
      <xdr:nvSpPr>
        <xdr:cNvPr id="545" name="フローチャート: 判断 544"/>
        <xdr:cNvSpPr/>
      </xdr:nvSpPr>
      <xdr:spPr>
        <a:xfrm>
          <a:off x="13652500" y="1042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99423</xdr:rowOff>
    </xdr:from>
    <xdr:to>
      <xdr:col>67</xdr:col>
      <xdr:colOff>101600</xdr:colOff>
      <xdr:row>61</xdr:row>
      <xdr:rowOff>29573</xdr:rowOff>
    </xdr:to>
    <xdr:sp macro="" textlink="">
      <xdr:nvSpPr>
        <xdr:cNvPr id="546" name="フローチャート: 判断 545"/>
        <xdr:cNvSpPr/>
      </xdr:nvSpPr>
      <xdr:spPr>
        <a:xfrm>
          <a:off x="127635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7" name="テキスト ボックス 54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8" name="テキスト ボックス 54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9" name="テキスト ボックス 54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0" name="テキスト ボックス 54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1" name="テキスト ボックス 55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102688</xdr:rowOff>
    </xdr:from>
    <xdr:to>
      <xdr:col>85</xdr:col>
      <xdr:colOff>177800</xdr:colOff>
      <xdr:row>63</xdr:row>
      <xdr:rowOff>32838</xdr:rowOff>
    </xdr:to>
    <xdr:sp macro="" textlink="">
      <xdr:nvSpPr>
        <xdr:cNvPr id="552" name="楕円 551"/>
        <xdr:cNvSpPr/>
      </xdr:nvSpPr>
      <xdr:spPr>
        <a:xfrm>
          <a:off x="16268700" y="1073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81115</xdr:rowOff>
    </xdr:from>
    <xdr:ext cx="405111" cy="259045"/>
    <xdr:sp macro="" textlink="">
      <xdr:nvSpPr>
        <xdr:cNvPr id="553" name="【学校施設】&#10;有形固定資産減価償却率該当値テキスト"/>
        <xdr:cNvSpPr txBox="1"/>
      </xdr:nvSpPr>
      <xdr:spPr>
        <a:xfrm>
          <a:off x="16357600" y="10711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83094</xdr:rowOff>
    </xdr:from>
    <xdr:to>
      <xdr:col>81</xdr:col>
      <xdr:colOff>101600</xdr:colOff>
      <xdr:row>63</xdr:row>
      <xdr:rowOff>13244</xdr:rowOff>
    </xdr:to>
    <xdr:sp macro="" textlink="">
      <xdr:nvSpPr>
        <xdr:cNvPr id="554" name="楕円 553"/>
        <xdr:cNvSpPr/>
      </xdr:nvSpPr>
      <xdr:spPr>
        <a:xfrm>
          <a:off x="15430500" y="1071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133894</xdr:rowOff>
    </xdr:from>
    <xdr:to>
      <xdr:col>85</xdr:col>
      <xdr:colOff>127000</xdr:colOff>
      <xdr:row>62</xdr:row>
      <xdr:rowOff>153488</xdr:rowOff>
    </xdr:to>
    <xdr:cxnSp macro="">
      <xdr:nvCxnSpPr>
        <xdr:cNvPr id="555" name="直線コネクタ 554"/>
        <xdr:cNvCxnSpPr/>
      </xdr:nvCxnSpPr>
      <xdr:spPr>
        <a:xfrm>
          <a:off x="15481300" y="10763794"/>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60234</xdr:rowOff>
    </xdr:from>
    <xdr:to>
      <xdr:col>76</xdr:col>
      <xdr:colOff>165100</xdr:colOff>
      <xdr:row>62</xdr:row>
      <xdr:rowOff>161834</xdr:rowOff>
    </xdr:to>
    <xdr:sp macro="" textlink="">
      <xdr:nvSpPr>
        <xdr:cNvPr id="556" name="楕円 555"/>
        <xdr:cNvSpPr/>
      </xdr:nvSpPr>
      <xdr:spPr>
        <a:xfrm>
          <a:off x="14541500" y="1069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111034</xdr:rowOff>
    </xdr:from>
    <xdr:to>
      <xdr:col>81</xdr:col>
      <xdr:colOff>50800</xdr:colOff>
      <xdr:row>62</xdr:row>
      <xdr:rowOff>133894</xdr:rowOff>
    </xdr:to>
    <xdr:cxnSp macro="">
      <xdr:nvCxnSpPr>
        <xdr:cNvPr id="557" name="直線コネクタ 556"/>
        <xdr:cNvCxnSpPr/>
      </xdr:nvCxnSpPr>
      <xdr:spPr>
        <a:xfrm>
          <a:off x="14592300" y="1074093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30843</xdr:rowOff>
    </xdr:from>
    <xdr:to>
      <xdr:col>72</xdr:col>
      <xdr:colOff>38100</xdr:colOff>
      <xdr:row>62</xdr:row>
      <xdr:rowOff>132443</xdr:rowOff>
    </xdr:to>
    <xdr:sp macro="" textlink="">
      <xdr:nvSpPr>
        <xdr:cNvPr id="558" name="楕円 557"/>
        <xdr:cNvSpPr/>
      </xdr:nvSpPr>
      <xdr:spPr>
        <a:xfrm>
          <a:off x="13652500" y="1066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81643</xdr:rowOff>
    </xdr:from>
    <xdr:to>
      <xdr:col>76</xdr:col>
      <xdr:colOff>114300</xdr:colOff>
      <xdr:row>62</xdr:row>
      <xdr:rowOff>111034</xdr:rowOff>
    </xdr:to>
    <xdr:cxnSp macro="">
      <xdr:nvCxnSpPr>
        <xdr:cNvPr id="559" name="直線コネクタ 558"/>
        <xdr:cNvCxnSpPr/>
      </xdr:nvCxnSpPr>
      <xdr:spPr>
        <a:xfrm>
          <a:off x="13703300" y="10711543"/>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3084</xdr:rowOff>
    </xdr:from>
    <xdr:to>
      <xdr:col>67</xdr:col>
      <xdr:colOff>101600</xdr:colOff>
      <xdr:row>62</xdr:row>
      <xdr:rowOff>104684</xdr:rowOff>
    </xdr:to>
    <xdr:sp macro="" textlink="">
      <xdr:nvSpPr>
        <xdr:cNvPr id="560" name="楕円 559"/>
        <xdr:cNvSpPr/>
      </xdr:nvSpPr>
      <xdr:spPr>
        <a:xfrm>
          <a:off x="12763500" y="1063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53884</xdr:rowOff>
    </xdr:from>
    <xdr:to>
      <xdr:col>71</xdr:col>
      <xdr:colOff>177800</xdr:colOff>
      <xdr:row>62</xdr:row>
      <xdr:rowOff>81643</xdr:rowOff>
    </xdr:to>
    <xdr:cxnSp macro="">
      <xdr:nvCxnSpPr>
        <xdr:cNvPr id="561" name="直線コネクタ 560"/>
        <xdr:cNvCxnSpPr/>
      </xdr:nvCxnSpPr>
      <xdr:spPr>
        <a:xfrm>
          <a:off x="12814300" y="10683784"/>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119578</xdr:rowOff>
    </xdr:from>
    <xdr:ext cx="405111" cy="259045"/>
    <xdr:sp macro="" textlink="">
      <xdr:nvSpPr>
        <xdr:cNvPr id="562" name="n_1aveValue【学校施設】&#10;有形固定資産減価償却率"/>
        <xdr:cNvSpPr txBox="1"/>
      </xdr:nvSpPr>
      <xdr:spPr>
        <a:xfrm>
          <a:off x="15266044" y="10235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111414</xdr:rowOff>
    </xdr:from>
    <xdr:ext cx="405111" cy="259045"/>
    <xdr:sp macro="" textlink="">
      <xdr:nvSpPr>
        <xdr:cNvPr id="563" name="n_2aveValue【学校施設】&#10;有形固定資産減価償却率"/>
        <xdr:cNvSpPr txBox="1"/>
      </xdr:nvSpPr>
      <xdr:spPr>
        <a:xfrm>
          <a:off x="14389744" y="10226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88554</xdr:rowOff>
    </xdr:from>
    <xdr:ext cx="405111" cy="259045"/>
    <xdr:sp macro="" textlink="">
      <xdr:nvSpPr>
        <xdr:cNvPr id="564" name="n_3aveValue【学校施設】&#10;有形固定資産減価償却率"/>
        <xdr:cNvSpPr txBox="1"/>
      </xdr:nvSpPr>
      <xdr:spPr>
        <a:xfrm>
          <a:off x="13500744" y="10204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46100</xdr:rowOff>
    </xdr:from>
    <xdr:ext cx="405111" cy="259045"/>
    <xdr:sp macro="" textlink="">
      <xdr:nvSpPr>
        <xdr:cNvPr id="565" name="n_4aveValue【学校施設】&#10;有形固定資産減価償却率"/>
        <xdr:cNvSpPr txBox="1"/>
      </xdr:nvSpPr>
      <xdr:spPr>
        <a:xfrm>
          <a:off x="12611744" y="1016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4371</xdr:rowOff>
    </xdr:from>
    <xdr:ext cx="405111" cy="259045"/>
    <xdr:sp macro="" textlink="">
      <xdr:nvSpPr>
        <xdr:cNvPr id="566" name="n_1mainValue【学校施設】&#10;有形固定資産減価償却率"/>
        <xdr:cNvSpPr txBox="1"/>
      </xdr:nvSpPr>
      <xdr:spPr>
        <a:xfrm>
          <a:off x="15266044" y="10805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152961</xdr:rowOff>
    </xdr:from>
    <xdr:ext cx="405111" cy="259045"/>
    <xdr:sp macro="" textlink="">
      <xdr:nvSpPr>
        <xdr:cNvPr id="567" name="n_2mainValue【学校施設】&#10;有形固定資産減価償却率"/>
        <xdr:cNvSpPr txBox="1"/>
      </xdr:nvSpPr>
      <xdr:spPr>
        <a:xfrm>
          <a:off x="14389744" y="10782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123570</xdr:rowOff>
    </xdr:from>
    <xdr:ext cx="405111" cy="259045"/>
    <xdr:sp macro="" textlink="">
      <xdr:nvSpPr>
        <xdr:cNvPr id="568" name="n_3mainValue【学校施設】&#10;有形固定資産減価償却率"/>
        <xdr:cNvSpPr txBox="1"/>
      </xdr:nvSpPr>
      <xdr:spPr>
        <a:xfrm>
          <a:off x="13500744" y="10753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95811</xdr:rowOff>
    </xdr:from>
    <xdr:ext cx="405111" cy="259045"/>
    <xdr:sp macro="" textlink="">
      <xdr:nvSpPr>
        <xdr:cNvPr id="569" name="n_4mainValue【学校施設】&#10;有形固定資産減価償却率"/>
        <xdr:cNvSpPr txBox="1"/>
      </xdr:nvSpPr>
      <xdr:spPr>
        <a:xfrm>
          <a:off x="12611744" y="10725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0" name="正方形/長方形 56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1" name="正方形/長方形 57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2" name="正方形/長方形 57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3" name="正方形/長方形 57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4" name="正方形/長方形 57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5" name="正方形/長方形 57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6" name="正方形/長方形 57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7" name="正方形/長方形 57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8" name="テキスト ボックス 57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9" name="直線コネクタ 57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80" name="直線コネクタ 579"/>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1" name="テキスト ボックス 580"/>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2" name="直線コネクタ 581"/>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86377</xdr:rowOff>
    </xdr:from>
    <xdr:ext cx="531299" cy="259045"/>
    <xdr:sp macro="" textlink="">
      <xdr:nvSpPr>
        <xdr:cNvPr id="583" name="テキスト ボックス 582"/>
        <xdr:cNvSpPr txBox="1"/>
      </xdr:nvSpPr>
      <xdr:spPr>
        <a:xfrm>
          <a:off x="17756701" y="1037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4" name="直線コネクタ 583"/>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57</xdr:row>
      <xdr:rowOff>143527</xdr:rowOff>
    </xdr:from>
    <xdr:ext cx="531299" cy="259045"/>
    <xdr:sp macro="" textlink="">
      <xdr:nvSpPr>
        <xdr:cNvPr id="585" name="テキスト ボックス 584"/>
        <xdr:cNvSpPr txBox="1"/>
      </xdr:nvSpPr>
      <xdr:spPr>
        <a:xfrm>
          <a:off x="17756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6" name="直線コネクタ 585"/>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29227</xdr:rowOff>
    </xdr:from>
    <xdr:ext cx="531299" cy="259045"/>
    <xdr:sp macro="" textlink="">
      <xdr:nvSpPr>
        <xdr:cNvPr id="587" name="テキスト ボックス 586"/>
        <xdr:cNvSpPr txBox="1"/>
      </xdr:nvSpPr>
      <xdr:spPr>
        <a:xfrm>
          <a:off x="17756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9" name="テキスト ボックス 588"/>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79827</xdr:rowOff>
    </xdr:from>
    <xdr:to>
      <xdr:col>116</xdr:col>
      <xdr:colOff>62864</xdr:colOff>
      <xdr:row>63</xdr:row>
      <xdr:rowOff>125959</xdr:rowOff>
    </xdr:to>
    <xdr:cxnSp macro="">
      <xdr:nvCxnSpPr>
        <xdr:cNvPr id="591" name="直線コネクタ 590"/>
        <xdr:cNvCxnSpPr/>
      </xdr:nvCxnSpPr>
      <xdr:spPr>
        <a:xfrm flipV="1">
          <a:off x="22160864" y="9681027"/>
          <a:ext cx="0" cy="1246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129786</xdr:rowOff>
    </xdr:from>
    <xdr:ext cx="469744" cy="259045"/>
    <xdr:sp macro="" textlink="">
      <xdr:nvSpPr>
        <xdr:cNvPr id="592" name="【学校施設】&#10;一人当たり面積最小値テキスト"/>
        <xdr:cNvSpPr txBox="1"/>
      </xdr:nvSpPr>
      <xdr:spPr>
        <a:xfrm>
          <a:off x="22199600" y="10931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125959</xdr:rowOff>
    </xdr:from>
    <xdr:to>
      <xdr:col>116</xdr:col>
      <xdr:colOff>152400</xdr:colOff>
      <xdr:row>63</xdr:row>
      <xdr:rowOff>125959</xdr:rowOff>
    </xdr:to>
    <xdr:cxnSp macro="">
      <xdr:nvCxnSpPr>
        <xdr:cNvPr id="593" name="直線コネクタ 592"/>
        <xdr:cNvCxnSpPr/>
      </xdr:nvCxnSpPr>
      <xdr:spPr>
        <a:xfrm>
          <a:off x="22072600" y="10927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26504</xdr:rowOff>
    </xdr:from>
    <xdr:ext cx="534377" cy="259045"/>
    <xdr:sp macro="" textlink="">
      <xdr:nvSpPr>
        <xdr:cNvPr id="594" name="【学校施設】&#10;一人当たり面積最大値テキスト"/>
        <xdr:cNvSpPr txBox="1"/>
      </xdr:nvSpPr>
      <xdr:spPr>
        <a:xfrm>
          <a:off x="22199600" y="9456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79827</xdr:rowOff>
    </xdr:from>
    <xdr:to>
      <xdr:col>116</xdr:col>
      <xdr:colOff>152400</xdr:colOff>
      <xdr:row>56</xdr:row>
      <xdr:rowOff>79827</xdr:rowOff>
    </xdr:to>
    <xdr:cxnSp macro="">
      <xdr:nvCxnSpPr>
        <xdr:cNvPr id="595" name="直線コネクタ 594"/>
        <xdr:cNvCxnSpPr/>
      </xdr:nvCxnSpPr>
      <xdr:spPr>
        <a:xfrm>
          <a:off x="22072600" y="9681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63873</xdr:rowOff>
    </xdr:from>
    <xdr:ext cx="469744" cy="259045"/>
    <xdr:sp macro="" textlink="">
      <xdr:nvSpPr>
        <xdr:cNvPr id="596" name="【学校施設】&#10;一人当たり面積平均値テキスト"/>
        <xdr:cNvSpPr txBox="1"/>
      </xdr:nvSpPr>
      <xdr:spPr>
        <a:xfrm>
          <a:off x="22199600" y="106937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85446</xdr:rowOff>
    </xdr:from>
    <xdr:to>
      <xdr:col>116</xdr:col>
      <xdr:colOff>114300</xdr:colOff>
      <xdr:row>63</xdr:row>
      <xdr:rowOff>15596</xdr:rowOff>
    </xdr:to>
    <xdr:sp macro="" textlink="">
      <xdr:nvSpPr>
        <xdr:cNvPr id="597" name="フローチャート: 判断 596"/>
        <xdr:cNvSpPr/>
      </xdr:nvSpPr>
      <xdr:spPr>
        <a:xfrm>
          <a:off x="22110700" y="10715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89560</xdr:rowOff>
    </xdr:from>
    <xdr:to>
      <xdr:col>112</xdr:col>
      <xdr:colOff>38100</xdr:colOff>
      <xdr:row>63</xdr:row>
      <xdr:rowOff>19710</xdr:rowOff>
    </xdr:to>
    <xdr:sp macro="" textlink="">
      <xdr:nvSpPr>
        <xdr:cNvPr id="598" name="フローチャート: 判断 597"/>
        <xdr:cNvSpPr/>
      </xdr:nvSpPr>
      <xdr:spPr>
        <a:xfrm>
          <a:off x="21272500" y="10719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96921</xdr:rowOff>
    </xdr:from>
    <xdr:to>
      <xdr:col>107</xdr:col>
      <xdr:colOff>101600</xdr:colOff>
      <xdr:row>63</xdr:row>
      <xdr:rowOff>27071</xdr:rowOff>
    </xdr:to>
    <xdr:sp macro="" textlink="">
      <xdr:nvSpPr>
        <xdr:cNvPr id="599" name="フローチャート: 判断 598"/>
        <xdr:cNvSpPr/>
      </xdr:nvSpPr>
      <xdr:spPr>
        <a:xfrm>
          <a:off x="20383500" y="10726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103870</xdr:rowOff>
    </xdr:from>
    <xdr:to>
      <xdr:col>102</xdr:col>
      <xdr:colOff>165100</xdr:colOff>
      <xdr:row>63</xdr:row>
      <xdr:rowOff>34020</xdr:rowOff>
    </xdr:to>
    <xdr:sp macro="" textlink="">
      <xdr:nvSpPr>
        <xdr:cNvPr id="600" name="フローチャート: 判断 599"/>
        <xdr:cNvSpPr/>
      </xdr:nvSpPr>
      <xdr:spPr>
        <a:xfrm>
          <a:off x="19494500" y="10733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107117</xdr:rowOff>
    </xdr:from>
    <xdr:to>
      <xdr:col>98</xdr:col>
      <xdr:colOff>38100</xdr:colOff>
      <xdr:row>63</xdr:row>
      <xdr:rowOff>37267</xdr:rowOff>
    </xdr:to>
    <xdr:sp macro="" textlink="">
      <xdr:nvSpPr>
        <xdr:cNvPr id="601" name="フローチャート: 判断 600"/>
        <xdr:cNvSpPr/>
      </xdr:nvSpPr>
      <xdr:spPr>
        <a:xfrm>
          <a:off x="18605500" y="1073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33782</xdr:rowOff>
    </xdr:from>
    <xdr:to>
      <xdr:col>116</xdr:col>
      <xdr:colOff>114300</xdr:colOff>
      <xdr:row>62</xdr:row>
      <xdr:rowOff>135382</xdr:rowOff>
    </xdr:to>
    <xdr:sp macro="" textlink="">
      <xdr:nvSpPr>
        <xdr:cNvPr id="607" name="楕円 606"/>
        <xdr:cNvSpPr/>
      </xdr:nvSpPr>
      <xdr:spPr>
        <a:xfrm>
          <a:off x="22110700" y="1066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56659</xdr:rowOff>
    </xdr:from>
    <xdr:ext cx="469744" cy="259045"/>
    <xdr:sp macro="" textlink="">
      <xdr:nvSpPr>
        <xdr:cNvPr id="608" name="【学校施設】&#10;一人当たり面積該当値テキスト"/>
        <xdr:cNvSpPr txBox="1"/>
      </xdr:nvSpPr>
      <xdr:spPr>
        <a:xfrm>
          <a:off x="22199600" y="10515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30628</xdr:rowOff>
    </xdr:from>
    <xdr:to>
      <xdr:col>112</xdr:col>
      <xdr:colOff>38100</xdr:colOff>
      <xdr:row>62</xdr:row>
      <xdr:rowOff>132228</xdr:rowOff>
    </xdr:to>
    <xdr:sp macro="" textlink="">
      <xdr:nvSpPr>
        <xdr:cNvPr id="609" name="楕円 608"/>
        <xdr:cNvSpPr/>
      </xdr:nvSpPr>
      <xdr:spPr>
        <a:xfrm>
          <a:off x="21272500" y="10660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81428</xdr:rowOff>
    </xdr:from>
    <xdr:to>
      <xdr:col>116</xdr:col>
      <xdr:colOff>63500</xdr:colOff>
      <xdr:row>62</xdr:row>
      <xdr:rowOff>84582</xdr:rowOff>
    </xdr:to>
    <xdr:cxnSp macro="">
      <xdr:nvCxnSpPr>
        <xdr:cNvPr id="610" name="直線コネクタ 609"/>
        <xdr:cNvCxnSpPr/>
      </xdr:nvCxnSpPr>
      <xdr:spPr>
        <a:xfrm>
          <a:off x="21323300" y="10711328"/>
          <a:ext cx="838200" cy="3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33873</xdr:rowOff>
    </xdr:from>
    <xdr:to>
      <xdr:col>107</xdr:col>
      <xdr:colOff>101600</xdr:colOff>
      <xdr:row>62</xdr:row>
      <xdr:rowOff>135473</xdr:rowOff>
    </xdr:to>
    <xdr:sp macro="" textlink="">
      <xdr:nvSpPr>
        <xdr:cNvPr id="611" name="楕円 610"/>
        <xdr:cNvSpPr/>
      </xdr:nvSpPr>
      <xdr:spPr>
        <a:xfrm>
          <a:off x="20383500" y="1066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81428</xdr:rowOff>
    </xdr:from>
    <xdr:to>
      <xdr:col>111</xdr:col>
      <xdr:colOff>177800</xdr:colOff>
      <xdr:row>62</xdr:row>
      <xdr:rowOff>84673</xdr:rowOff>
    </xdr:to>
    <xdr:cxnSp macro="">
      <xdr:nvCxnSpPr>
        <xdr:cNvPr id="612" name="直線コネクタ 611"/>
        <xdr:cNvCxnSpPr/>
      </xdr:nvCxnSpPr>
      <xdr:spPr>
        <a:xfrm flipV="1">
          <a:off x="20434300" y="10711328"/>
          <a:ext cx="889000" cy="3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37805</xdr:rowOff>
    </xdr:from>
    <xdr:to>
      <xdr:col>102</xdr:col>
      <xdr:colOff>165100</xdr:colOff>
      <xdr:row>62</xdr:row>
      <xdr:rowOff>139405</xdr:rowOff>
    </xdr:to>
    <xdr:sp macro="" textlink="">
      <xdr:nvSpPr>
        <xdr:cNvPr id="613" name="楕円 612"/>
        <xdr:cNvSpPr/>
      </xdr:nvSpPr>
      <xdr:spPr>
        <a:xfrm>
          <a:off x="19494500" y="1066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84673</xdr:rowOff>
    </xdr:from>
    <xdr:to>
      <xdr:col>107</xdr:col>
      <xdr:colOff>50800</xdr:colOff>
      <xdr:row>62</xdr:row>
      <xdr:rowOff>88605</xdr:rowOff>
    </xdr:to>
    <xdr:cxnSp macro="">
      <xdr:nvCxnSpPr>
        <xdr:cNvPr id="614" name="直線コネクタ 613"/>
        <xdr:cNvCxnSpPr/>
      </xdr:nvCxnSpPr>
      <xdr:spPr>
        <a:xfrm flipV="1">
          <a:off x="19545300" y="10714573"/>
          <a:ext cx="889000" cy="3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46720</xdr:rowOff>
    </xdr:from>
    <xdr:to>
      <xdr:col>98</xdr:col>
      <xdr:colOff>38100</xdr:colOff>
      <xdr:row>62</xdr:row>
      <xdr:rowOff>148320</xdr:rowOff>
    </xdr:to>
    <xdr:sp macro="" textlink="">
      <xdr:nvSpPr>
        <xdr:cNvPr id="615" name="楕円 614"/>
        <xdr:cNvSpPr/>
      </xdr:nvSpPr>
      <xdr:spPr>
        <a:xfrm>
          <a:off x="18605500" y="1067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88605</xdr:rowOff>
    </xdr:from>
    <xdr:to>
      <xdr:col>102</xdr:col>
      <xdr:colOff>114300</xdr:colOff>
      <xdr:row>62</xdr:row>
      <xdr:rowOff>97520</xdr:rowOff>
    </xdr:to>
    <xdr:cxnSp macro="">
      <xdr:nvCxnSpPr>
        <xdr:cNvPr id="616" name="直線コネクタ 615"/>
        <xdr:cNvCxnSpPr/>
      </xdr:nvCxnSpPr>
      <xdr:spPr>
        <a:xfrm flipV="1">
          <a:off x="18656300" y="10718505"/>
          <a:ext cx="889000" cy="8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10837</xdr:rowOff>
    </xdr:from>
    <xdr:ext cx="469744" cy="259045"/>
    <xdr:sp macro="" textlink="">
      <xdr:nvSpPr>
        <xdr:cNvPr id="617" name="n_1aveValue【学校施設】&#10;一人当たり面積"/>
        <xdr:cNvSpPr txBox="1"/>
      </xdr:nvSpPr>
      <xdr:spPr>
        <a:xfrm>
          <a:off x="21075727" y="10812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18198</xdr:rowOff>
    </xdr:from>
    <xdr:ext cx="469744" cy="259045"/>
    <xdr:sp macro="" textlink="">
      <xdr:nvSpPr>
        <xdr:cNvPr id="618" name="n_2aveValue【学校施設】&#10;一人当たり面積"/>
        <xdr:cNvSpPr txBox="1"/>
      </xdr:nvSpPr>
      <xdr:spPr>
        <a:xfrm>
          <a:off x="20199427" y="10819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25147</xdr:rowOff>
    </xdr:from>
    <xdr:ext cx="469744" cy="259045"/>
    <xdr:sp macro="" textlink="">
      <xdr:nvSpPr>
        <xdr:cNvPr id="619" name="n_3aveValue【学校施設】&#10;一人当たり面積"/>
        <xdr:cNvSpPr txBox="1"/>
      </xdr:nvSpPr>
      <xdr:spPr>
        <a:xfrm>
          <a:off x="19310427" y="10826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28394</xdr:rowOff>
    </xdr:from>
    <xdr:ext cx="469744" cy="259045"/>
    <xdr:sp macro="" textlink="">
      <xdr:nvSpPr>
        <xdr:cNvPr id="620" name="n_4aveValue【学校施設】&#10;一人当たり面積"/>
        <xdr:cNvSpPr txBox="1"/>
      </xdr:nvSpPr>
      <xdr:spPr>
        <a:xfrm>
          <a:off x="18421427" y="10829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148755</xdr:rowOff>
    </xdr:from>
    <xdr:ext cx="469744" cy="259045"/>
    <xdr:sp macro="" textlink="">
      <xdr:nvSpPr>
        <xdr:cNvPr id="621" name="n_1mainValue【学校施設】&#10;一人当たり面積"/>
        <xdr:cNvSpPr txBox="1"/>
      </xdr:nvSpPr>
      <xdr:spPr>
        <a:xfrm>
          <a:off x="21075727" y="10435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152000</xdr:rowOff>
    </xdr:from>
    <xdr:ext cx="469744" cy="259045"/>
    <xdr:sp macro="" textlink="">
      <xdr:nvSpPr>
        <xdr:cNvPr id="622" name="n_2mainValue【学校施設】&#10;一人当たり面積"/>
        <xdr:cNvSpPr txBox="1"/>
      </xdr:nvSpPr>
      <xdr:spPr>
        <a:xfrm>
          <a:off x="20199427" y="10439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155932</xdr:rowOff>
    </xdr:from>
    <xdr:ext cx="469744" cy="259045"/>
    <xdr:sp macro="" textlink="">
      <xdr:nvSpPr>
        <xdr:cNvPr id="623" name="n_3mainValue【学校施設】&#10;一人当たり面積"/>
        <xdr:cNvSpPr txBox="1"/>
      </xdr:nvSpPr>
      <xdr:spPr>
        <a:xfrm>
          <a:off x="19310427" y="10442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164847</xdr:rowOff>
    </xdr:from>
    <xdr:ext cx="469744" cy="259045"/>
    <xdr:sp macro="" textlink="">
      <xdr:nvSpPr>
        <xdr:cNvPr id="624" name="n_4mainValue【学校施設】&#10;一人当たり面積"/>
        <xdr:cNvSpPr txBox="1"/>
      </xdr:nvSpPr>
      <xdr:spPr>
        <a:xfrm>
          <a:off x="18421427" y="1045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3" name="テキスト ボックス 63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4" name="直線コネクタ 63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5" name="テキスト ボックス 634"/>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6" name="直線コネクタ 635"/>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7" name="テキスト ボックス 636"/>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8" name="直線コネクタ 637"/>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9" name="テキスト ボックス 638"/>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0" name="直線コネクタ 639"/>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1" name="テキスト ボックス 640"/>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2" name="直線コネクタ 641"/>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3" name="テキスト ボックス 642"/>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4" name="直線コネクタ 643"/>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645" name="テキスト ボックス 644"/>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6" name="直線コネクタ 64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7"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648" name="直線コネクタ 647"/>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649" name="【児童館】&#10;有形固定資産減価償却率最小値テキスト"/>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650" name="直線コネクタ 649"/>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651" name="【児童館】&#10;有形固定資産減価償却率最大値テキスト"/>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652" name="直線コネクタ 651"/>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58438</xdr:rowOff>
    </xdr:from>
    <xdr:ext cx="405111" cy="259045"/>
    <xdr:sp macro="" textlink="">
      <xdr:nvSpPr>
        <xdr:cNvPr id="653" name="【児童館】&#10;有形固定資産減価償却率平均値テキスト"/>
        <xdr:cNvSpPr txBox="1"/>
      </xdr:nvSpPr>
      <xdr:spPr>
        <a:xfrm>
          <a:off x="16357600" y="139458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80011</xdr:rowOff>
    </xdr:from>
    <xdr:to>
      <xdr:col>85</xdr:col>
      <xdr:colOff>177800</xdr:colOff>
      <xdr:row>82</xdr:row>
      <xdr:rowOff>10161</xdr:rowOff>
    </xdr:to>
    <xdr:sp macro="" textlink="">
      <xdr:nvSpPr>
        <xdr:cNvPr id="654" name="フローチャート: 判断 653"/>
        <xdr:cNvSpPr/>
      </xdr:nvSpPr>
      <xdr:spPr>
        <a:xfrm>
          <a:off x="16268700" y="13967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152400</xdr:rowOff>
    </xdr:from>
    <xdr:to>
      <xdr:col>81</xdr:col>
      <xdr:colOff>101600</xdr:colOff>
      <xdr:row>82</xdr:row>
      <xdr:rowOff>82550</xdr:rowOff>
    </xdr:to>
    <xdr:sp macro="" textlink="">
      <xdr:nvSpPr>
        <xdr:cNvPr id="655" name="フローチャート: 判断 654"/>
        <xdr:cNvSpPr/>
      </xdr:nvSpPr>
      <xdr:spPr>
        <a:xfrm>
          <a:off x="15430500" y="1403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5080</xdr:rowOff>
    </xdr:from>
    <xdr:to>
      <xdr:col>76</xdr:col>
      <xdr:colOff>165100</xdr:colOff>
      <xdr:row>82</xdr:row>
      <xdr:rowOff>106680</xdr:rowOff>
    </xdr:to>
    <xdr:sp macro="" textlink="">
      <xdr:nvSpPr>
        <xdr:cNvPr id="656" name="フローチャート: 判断 655"/>
        <xdr:cNvSpPr/>
      </xdr:nvSpPr>
      <xdr:spPr>
        <a:xfrm>
          <a:off x="14541500" y="1406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165100</xdr:rowOff>
    </xdr:from>
    <xdr:to>
      <xdr:col>72</xdr:col>
      <xdr:colOff>38100</xdr:colOff>
      <xdr:row>82</xdr:row>
      <xdr:rowOff>95250</xdr:rowOff>
    </xdr:to>
    <xdr:sp macro="" textlink="">
      <xdr:nvSpPr>
        <xdr:cNvPr id="657" name="フローチャート: 判断 656"/>
        <xdr:cNvSpPr/>
      </xdr:nvSpPr>
      <xdr:spPr>
        <a:xfrm>
          <a:off x="13652500" y="1405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36830</xdr:rowOff>
    </xdr:from>
    <xdr:to>
      <xdr:col>67</xdr:col>
      <xdr:colOff>101600</xdr:colOff>
      <xdr:row>82</xdr:row>
      <xdr:rowOff>138430</xdr:rowOff>
    </xdr:to>
    <xdr:sp macro="" textlink="">
      <xdr:nvSpPr>
        <xdr:cNvPr id="658" name="フローチャート: 判断 657"/>
        <xdr:cNvSpPr/>
      </xdr:nvSpPr>
      <xdr:spPr>
        <a:xfrm>
          <a:off x="12763500" y="1409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9" name="テキスト ボックス 65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0" name="テキスト ボックス 65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1" name="テキスト ボックス 66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2" name="テキスト ボックス 66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3" name="テキスト ボックス 66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130811</xdr:rowOff>
    </xdr:from>
    <xdr:to>
      <xdr:col>85</xdr:col>
      <xdr:colOff>177800</xdr:colOff>
      <xdr:row>80</xdr:row>
      <xdr:rowOff>60961</xdr:rowOff>
    </xdr:to>
    <xdr:sp macro="" textlink="">
      <xdr:nvSpPr>
        <xdr:cNvPr id="664" name="楕円 663"/>
        <xdr:cNvSpPr/>
      </xdr:nvSpPr>
      <xdr:spPr>
        <a:xfrm>
          <a:off x="16268700" y="13675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153688</xdr:rowOff>
    </xdr:from>
    <xdr:ext cx="405111" cy="259045"/>
    <xdr:sp macro="" textlink="">
      <xdr:nvSpPr>
        <xdr:cNvPr id="665" name="【児童館】&#10;有形固定資産減価償却率該当値テキスト"/>
        <xdr:cNvSpPr txBox="1"/>
      </xdr:nvSpPr>
      <xdr:spPr>
        <a:xfrm>
          <a:off x="16357600" y="13526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102870</xdr:rowOff>
    </xdr:from>
    <xdr:to>
      <xdr:col>81</xdr:col>
      <xdr:colOff>101600</xdr:colOff>
      <xdr:row>80</xdr:row>
      <xdr:rowOff>33020</xdr:rowOff>
    </xdr:to>
    <xdr:sp macro="" textlink="">
      <xdr:nvSpPr>
        <xdr:cNvPr id="666" name="楕円 665"/>
        <xdr:cNvSpPr/>
      </xdr:nvSpPr>
      <xdr:spPr>
        <a:xfrm>
          <a:off x="15430500" y="1364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153670</xdr:rowOff>
    </xdr:from>
    <xdr:to>
      <xdr:col>85</xdr:col>
      <xdr:colOff>127000</xdr:colOff>
      <xdr:row>80</xdr:row>
      <xdr:rowOff>10161</xdr:rowOff>
    </xdr:to>
    <xdr:cxnSp macro="">
      <xdr:nvCxnSpPr>
        <xdr:cNvPr id="667" name="直線コネクタ 666"/>
        <xdr:cNvCxnSpPr/>
      </xdr:nvCxnSpPr>
      <xdr:spPr>
        <a:xfrm>
          <a:off x="15481300" y="13698220"/>
          <a:ext cx="838200" cy="27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74930</xdr:rowOff>
    </xdr:from>
    <xdr:to>
      <xdr:col>76</xdr:col>
      <xdr:colOff>165100</xdr:colOff>
      <xdr:row>80</xdr:row>
      <xdr:rowOff>5080</xdr:rowOff>
    </xdr:to>
    <xdr:sp macro="" textlink="">
      <xdr:nvSpPr>
        <xdr:cNvPr id="668" name="楕円 667"/>
        <xdr:cNvSpPr/>
      </xdr:nvSpPr>
      <xdr:spPr>
        <a:xfrm>
          <a:off x="14541500" y="1361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125730</xdr:rowOff>
    </xdr:from>
    <xdr:to>
      <xdr:col>81</xdr:col>
      <xdr:colOff>50800</xdr:colOff>
      <xdr:row>79</xdr:row>
      <xdr:rowOff>153670</xdr:rowOff>
    </xdr:to>
    <xdr:cxnSp macro="">
      <xdr:nvCxnSpPr>
        <xdr:cNvPr id="669" name="直線コネクタ 668"/>
        <xdr:cNvCxnSpPr/>
      </xdr:nvCxnSpPr>
      <xdr:spPr>
        <a:xfrm>
          <a:off x="14592300" y="13670280"/>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46989</xdr:rowOff>
    </xdr:from>
    <xdr:to>
      <xdr:col>72</xdr:col>
      <xdr:colOff>38100</xdr:colOff>
      <xdr:row>79</xdr:row>
      <xdr:rowOff>148589</xdr:rowOff>
    </xdr:to>
    <xdr:sp macro="" textlink="">
      <xdr:nvSpPr>
        <xdr:cNvPr id="670" name="楕円 669"/>
        <xdr:cNvSpPr/>
      </xdr:nvSpPr>
      <xdr:spPr>
        <a:xfrm>
          <a:off x="13652500" y="13591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97789</xdr:rowOff>
    </xdr:from>
    <xdr:to>
      <xdr:col>76</xdr:col>
      <xdr:colOff>114300</xdr:colOff>
      <xdr:row>79</xdr:row>
      <xdr:rowOff>125730</xdr:rowOff>
    </xdr:to>
    <xdr:cxnSp macro="">
      <xdr:nvCxnSpPr>
        <xdr:cNvPr id="671" name="直線コネクタ 670"/>
        <xdr:cNvCxnSpPr/>
      </xdr:nvCxnSpPr>
      <xdr:spPr>
        <a:xfrm>
          <a:off x="13703300" y="13642339"/>
          <a:ext cx="889000" cy="27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19050</xdr:rowOff>
    </xdr:from>
    <xdr:to>
      <xdr:col>67</xdr:col>
      <xdr:colOff>101600</xdr:colOff>
      <xdr:row>79</xdr:row>
      <xdr:rowOff>120650</xdr:rowOff>
    </xdr:to>
    <xdr:sp macro="" textlink="">
      <xdr:nvSpPr>
        <xdr:cNvPr id="672" name="楕円 671"/>
        <xdr:cNvSpPr/>
      </xdr:nvSpPr>
      <xdr:spPr>
        <a:xfrm>
          <a:off x="127635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69850</xdr:rowOff>
    </xdr:from>
    <xdr:to>
      <xdr:col>71</xdr:col>
      <xdr:colOff>177800</xdr:colOff>
      <xdr:row>79</xdr:row>
      <xdr:rowOff>97789</xdr:rowOff>
    </xdr:to>
    <xdr:cxnSp macro="">
      <xdr:nvCxnSpPr>
        <xdr:cNvPr id="673" name="直線コネクタ 672"/>
        <xdr:cNvCxnSpPr/>
      </xdr:nvCxnSpPr>
      <xdr:spPr>
        <a:xfrm>
          <a:off x="12814300" y="13614400"/>
          <a:ext cx="889000" cy="27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73677</xdr:rowOff>
    </xdr:from>
    <xdr:ext cx="405111" cy="259045"/>
    <xdr:sp macro="" textlink="">
      <xdr:nvSpPr>
        <xdr:cNvPr id="674" name="n_1aveValue【児童館】&#10;有形固定資産減価償却率"/>
        <xdr:cNvSpPr txBox="1"/>
      </xdr:nvSpPr>
      <xdr:spPr>
        <a:xfrm>
          <a:off x="15266044" y="14132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97807</xdr:rowOff>
    </xdr:from>
    <xdr:ext cx="405111" cy="259045"/>
    <xdr:sp macro="" textlink="">
      <xdr:nvSpPr>
        <xdr:cNvPr id="675" name="n_2aveValue【児童館】&#10;有形固定資産減価償却率"/>
        <xdr:cNvSpPr txBox="1"/>
      </xdr:nvSpPr>
      <xdr:spPr>
        <a:xfrm>
          <a:off x="14389744" y="14156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86377</xdr:rowOff>
    </xdr:from>
    <xdr:ext cx="405111" cy="259045"/>
    <xdr:sp macro="" textlink="">
      <xdr:nvSpPr>
        <xdr:cNvPr id="676" name="n_3aveValue【児童館】&#10;有形固定資産減価償却率"/>
        <xdr:cNvSpPr txBox="1"/>
      </xdr:nvSpPr>
      <xdr:spPr>
        <a:xfrm>
          <a:off x="13500744" y="14145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129557</xdr:rowOff>
    </xdr:from>
    <xdr:ext cx="405111" cy="259045"/>
    <xdr:sp macro="" textlink="">
      <xdr:nvSpPr>
        <xdr:cNvPr id="677" name="n_4aveValue【児童館】&#10;有形固定資産減価償却率"/>
        <xdr:cNvSpPr txBox="1"/>
      </xdr:nvSpPr>
      <xdr:spPr>
        <a:xfrm>
          <a:off x="12611744" y="1418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49547</xdr:rowOff>
    </xdr:from>
    <xdr:ext cx="405111" cy="259045"/>
    <xdr:sp macro="" textlink="">
      <xdr:nvSpPr>
        <xdr:cNvPr id="678" name="n_1mainValue【児童館】&#10;有形固定資産減価償却率"/>
        <xdr:cNvSpPr txBox="1"/>
      </xdr:nvSpPr>
      <xdr:spPr>
        <a:xfrm>
          <a:off x="15266044" y="13422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21607</xdr:rowOff>
    </xdr:from>
    <xdr:ext cx="405111" cy="259045"/>
    <xdr:sp macro="" textlink="">
      <xdr:nvSpPr>
        <xdr:cNvPr id="679" name="n_2mainValue【児童館】&#10;有形固定資産減価償却率"/>
        <xdr:cNvSpPr txBox="1"/>
      </xdr:nvSpPr>
      <xdr:spPr>
        <a:xfrm>
          <a:off x="14389744" y="1339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165116</xdr:rowOff>
    </xdr:from>
    <xdr:ext cx="405111" cy="259045"/>
    <xdr:sp macro="" textlink="">
      <xdr:nvSpPr>
        <xdr:cNvPr id="680" name="n_3mainValue【児童館】&#10;有形固定資産減価償却率"/>
        <xdr:cNvSpPr txBox="1"/>
      </xdr:nvSpPr>
      <xdr:spPr>
        <a:xfrm>
          <a:off x="13500744" y="13366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137177</xdr:rowOff>
    </xdr:from>
    <xdr:ext cx="405111" cy="259045"/>
    <xdr:sp macro="" textlink="">
      <xdr:nvSpPr>
        <xdr:cNvPr id="681" name="n_4mainValue【児童館】&#10;有形固定資産減価償却率"/>
        <xdr:cNvSpPr txBox="1"/>
      </xdr:nvSpPr>
      <xdr:spPr>
        <a:xfrm>
          <a:off x="12611744" y="1333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2" name="正方形/長方形 68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3" name="正方形/長方形 68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4" name="正方形/長方形 68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5" name="正方形/長方形 68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6" name="正方形/長方形 68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7" name="正方形/長方形 68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8" name="正方形/長方形 68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9" name="正方形/長方形 68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0" name="テキスト ボックス 68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1" name="直線コネクタ 69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2" name="直線コネクタ 691"/>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3" name="テキスト ボックス 692"/>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4" name="直線コネクタ 693"/>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5" name="テキスト ボックス 694"/>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6" name="直線コネクタ 695"/>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7" name="テキスト ボックス 696"/>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8" name="直線コネクタ 697"/>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9" name="テキスト ボックス 698"/>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0" name="直線コネクタ 699"/>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1" name="テキスト ボックス 700"/>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2" name="直線コネクタ 70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3" name="テキスト ボックス 70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4"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0</xdr:rowOff>
    </xdr:from>
    <xdr:to>
      <xdr:col>116</xdr:col>
      <xdr:colOff>62864</xdr:colOff>
      <xdr:row>85</xdr:row>
      <xdr:rowOff>102870</xdr:rowOff>
    </xdr:to>
    <xdr:cxnSp macro="">
      <xdr:nvCxnSpPr>
        <xdr:cNvPr id="705" name="直線コネクタ 704"/>
        <xdr:cNvCxnSpPr/>
      </xdr:nvCxnSpPr>
      <xdr:spPr>
        <a:xfrm flipV="1">
          <a:off x="22160864" y="1337310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106697</xdr:rowOff>
    </xdr:from>
    <xdr:ext cx="469744" cy="259045"/>
    <xdr:sp macro="" textlink="">
      <xdr:nvSpPr>
        <xdr:cNvPr id="706" name="【児童館】&#10;一人当たり面積最小値テキスト"/>
        <xdr:cNvSpPr txBox="1"/>
      </xdr:nvSpPr>
      <xdr:spPr>
        <a:xfrm>
          <a:off x="22199600" y="1467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102870</xdr:rowOff>
    </xdr:from>
    <xdr:to>
      <xdr:col>116</xdr:col>
      <xdr:colOff>152400</xdr:colOff>
      <xdr:row>85</xdr:row>
      <xdr:rowOff>102870</xdr:rowOff>
    </xdr:to>
    <xdr:cxnSp macro="">
      <xdr:nvCxnSpPr>
        <xdr:cNvPr id="707" name="直線コネクタ 706"/>
        <xdr:cNvCxnSpPr/>
      </xdr:nvCxnSpPr>
      <xdr:spPr>
        <a:xfrm>
          <a:off x="22072600" y="14676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118127</xdr:rowOff>
    </xdr:from>
    <xdr:ext cx="469744" cy="259045"/>
    <xdr:sp macro="" textlink="">
      <xdr:nvSpPr>
        <xdr:cNvPr id="708" name="【児童館】&#10;一人当たり面積最大値テキスト"/>
        <xdr:cNvSpPr txBox="1"/>
      </xdr:nvSpPr>
      <xdr:spPr>
        <a:xfrm>
          <a:off x="22199600" y="1314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0</xdr:rowOff>
    </xdr:from>
    <xdr:to>
      <xdr:col>116</xdr:col>
      <xdr:colOff>152400</xdr:colOff>
      <xdr:row>78</xdr:row>
      <xdr:rowOff>0</xdr:rowOff>
    </xdr:to>
    <xdr:cxnSp macro="">
      <xdr:nvCxnSpPr>
        <xdr:cNvPr id="709" name="直線コネクタ 708"/>
        <xdr:cNvCxnSpPr/>
      </xdr:nvCxnSpPr>
      <xdr:spPr>
        <a:xfrm>
          <a:off x="22072600" y="1337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22877</xdr:rowOff>
    </xdr:from>
    <xdr:ext cx="469744" cy="259045"/>
    <xdr:sp macro="" textlink="">
      <xdr:nvSpPr>
        <xdr:cNvPr id="710" name="【児童館】&#10;一人当たり面積平均値テキスト"/>
        <xdr:cNvSpPr txBox="1"/>
      </xdr:nvSpPr>
      <xdr:spPr>
        <a:xfrm>
          <a:off x="22199600" y="1425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711" name="フローチャート: 判断 710"/>
        <xdr:cNvSpPr/>
      </xdr:nvSpPr>
      <xdr:spPr>
        <a:xfrm>
          <a:off x="221107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128270</xdr:rowOff>
    </xdr:from>
    <xdr:to>
      <xdr:col>112</xdr:col>
      <xdr:colOff>38100</xdr:colOff>
      <xdr:row>83</xdr:row>
      <xdr:rowOff>58420</xdr:rowOff>
    </xdr:to>
    <xdr:sp macro="" textlink="">
      <xdr:nvSpPr>
        <xdr:cNvPr id="712" name="フローチャート: 判断 711"/>
        <xdr:cNvSpPr/>
      </xdr:nvSpPr>
      <xdr:spPr>
        <a:xfrm>
          <a:off x="21272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2539</xdr:rowOff>
    </xdr:from>
    <xdr:to>
      <xdr:col>107</xdr:col>
      <xdr:colOff>101600</xdr:colOff>
      <xdr:row>83</xdr:row>
      <xdr:rowOff>104139</xdr:rowOff>
    </xdr:to>
    <xdr:sp macro="" textlink="">
      <xdr:nvSpPr>
        <xdr:cNvPr id="713" name="フローチャート: 判断 712"/>
        <xdr:cNvSpPr/>
      </xdr:nvSpPr>
      <xdr:spPr>
        <a:xfrm>
          <a:off x="20383500" y="1423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67311</xdr:rowOff>
    </xdr:from>
    <xdr:to>
      <xdr:col>102</xdr:col>
      <xdr:colOff>165100</xdr:colOff>
      <xdr:row>83</xdr:row>
      <xdr:rowOff>168911</xdr:rowOff>
    </xdr:to>
    <xdr:sp macro="" textlink="">
      <xdr:nvSpPr>
        <xdr:cNvPr id="714" name="フローチャート: 判断 713"/>
        <xdr:cNvSpPr/>
      </xdr:nvSpPr>
      <xdr:spPr>
        <a:xfrm>
          <a:off x="19494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52070</xdr:rowOff>
    </xdr:from>
    <xdr:to>
      <xdr:col>98</xdr:col>
      <xdr:colOff>38100</xdr:colOff>
      <xdr:row>83</xdr:row>
      <xdr:rowOff>153670</xdr:rowOff>
    </xdr:to>
    <xdr:sp macro="" textlink="">
      <xdr:nvSpPr>
        <xdr:cNvPr id="715" name="フローチャート: 判断 714"/>
        <xdr:cNvSpPr/>
      </xdr:nvSpPr>
      <xdr:spPr>
        <a:xfrm>
          <a:off x="18605500" y="1428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6" name="テキスト ボックス 71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7" name="テキスト ボックス 71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8" name="テキスト ボックス 71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9" name="テキスト ボックス 71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0" name="テキスト ボックス 71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21589</xdr:rowOff>
    </xdr:from>
    <xdr:to>
      <xdr:col>116</xdr:col>
      <xdr:colOff>114300</xdr:colOff>
      <xdr:row>82</xdr:row>
      <xdr:rowOff>123189</xdr:rowOff>
    </xdr:to>
    <xdr:sp macro="" textlink="">
      <xdr:nvSpPr>
        <xdr:cNvPr id="721" name="楕円 720"/>
        <xdr:cNvSpPr/>
      </xdr:nvSpPr>
      <xdr:spPr>
        <a:xfrm>
          <a:off x="22110700" y="1408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44466</xdr:rowOff>
    </xdr:from>
    <xdr:ext cx="469744" cy="259045"/>
    <xdr:sp macro="" textlink="">
      <xdr:nvSpPr>
        <xdr:cNvPr id="722" name="【児童館】&#10;一人当たり面積該当値テキスト"/>
        <xdr:cNvSpPr txBox="1"/>
      </xdr:nvSpPr>
      <xdr:spPr>
        <a:xfrm>
          <a:off x="22199600" y="13931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13970</xdr:rowOff>
    </xdr:from>
    <xdr:to>
      <xdr:col>112</xdr:col>
      <xdr:colOff>38100</xdr:colOff>
      <xdr:row>82</xdr:row>
      <xdr:rowOff>115570</xdr:rowOff>
    </xdr:to>
    <xdr:sp macro="" textlink="">
      <xdr:nvSpPr>
        <xdr:cNvPr id="723" name="楕円 722"/>
        <xdr:cNvSpPr/>
      </xdr:nvSpPr>
      <xdr:spPr>
        <a:xfrm>
          <a:off x="21272500" y="1407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64770</xdr:rowOff>
    </xdr:from>
    <xdr:to>
      <xdr:col>116</xdr:col>
      <xdr:colOff>63500</xdr:colOff>
      <xdr:row>82</xdr:row>
      <xdr:rowOff>72389</xdr:rowOff>
    </xdr:to>
    <xdr:cxnSp macro="">
      <xdr:nvCxnSpPr>
        <xdr:cNvPr id="724" name="直線コネクタ 723"/>
        <xdr:cNvCxnSpPr/>
      </xdr:nvCxnSpPr>
      <xdr:spPr>
        <a:xfrm>
          <a:off x="21323300" y="14123670"/>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21589</xdr:rowOff>
    </xdr:from>
    <xdr:to>
      <xdr:col>107</xdr:col>
      <xdr:colOff>101600</xdr:colOff>
      <xdr:row>82</xdr:row>
      <xdr:rowOff>123189</xdr:rowOff>
    </xdr:to>
    <xdr:sp macro="" textlink="">
      <xdr:nvSpPr>
        <xdr:cNvPr id="725" name="楕円 724"/>
        <xdr:cNvSpPr/>
      </xdr:nvSpPr>
      <xdr:spPr>
        <a:xfrm>
          <a:off x="20383500" y="1408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64770</xdr:rowOff>
    </xdr:from>
    <xdr:to>
      <xdr:col>111</xdr:col>
      <xdr:colOff>177800</xdr:colOff>
      <xdr:row>82</xdr:row>
      <xdr:rowOff>72389</xdr:rowOff>
    </xdr:to>
    <xdr:cxnSp macro="">
      <xdr:nvCxnSpPr>
        <xdr:cNvPr id="726" name="直線コネクタ 725"/>
        <xdr:cNvCxnSpPr/>
      </xdr:nvCxnSpPr>
      <xdr:spPr>
        <a:xfrm flipV="1">
          <a:off x="20434300" y="1412367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33020</xdr:rowOff>
    </xdr:from>
    <xdr:to>
      <xdr:col>102</xdr:col>
      <xdr:colOff>165100</xdr:colOff>
      <xdr:row>82</xdr:row>
      <xdr:rowOff>134620</xdr:rowOff>
    </xdr:to>
    <xdr:sp macro="" textlink="">
      <xdr:nvSpPr>
        <xdr:cNvPr id="727" name="楕円 726"/>
        <xdr:cNvSpPr/>
      </xdr:nvSpPr>
      <xdr:spPr>
        <a:xfrm>
          <a:off x="19494500" y="1409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72389</xdr:rowOff>
    </xdr:from>
    <xdr:to>
      <xdr:col>107</xdr:col>
      <xdr:colOff>50800</xdr:colOff>
      <xdr:row>82</xdr:row>
      <xdr:rowOff>83820</xdr:rowOff>
    </xdr:to>
    <xdr:cxnSp macro="">
      <xdr:nvCxnSpPr>
        <xdr:cNvPr id="728" name="直線コネクタ 727"/>
        <xdr:cNvCxnSpPr/>
      </xdr:nvCxnSpPr>
      <xdr:spPr>
        <a:xfrm flipV="1">
          <a:off x="19545300" y="1413128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59689</xdr:rowOff>
    </xdr:from>
    <xdr:to>
      <xdr:col>98</xdr:col>
      <xdr:colOff>38100</xdr:colOff>
      <xdr:row>82</xdr:row>
      <xdr:rowOff>161289</xdr:rowOff>
    </xdr:to>
    <xdr:sp macro="" textlink="">
      <xdr:nvSpPr>
        <xdr:cNvPr id="729" name="楕円 728"/>
        <xdr:cNvSpPr/>
      </xdr:nvSpPr>
      <xdr:spPr>
        <a:xfrm>
          <a:off x="18605500" y="14118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83820</xdr:rowOff>
    </xdr:from>
    <xdr:to>
      <xdr:col>102</xdr:col>
      <xdr:colOff>114300</xdr:colOff>
      <xdr:row>82</xdr:row>
      <xdr:rowOff>110489</xdr:rowOff>
    </xdr:to>
    <xdr:cxnSp macro="">
      <xdr:nvCxnSpPr>
        <xdr:cNvPr id="730" name="直線コネクタ 729"/>
        <xdr:cNvCxnSpPr/>
      </xdr:nvCxnSpPr>
      <xdr:spPr>
        <a:xfrm flipV="1">
          <a:off x="18656300" y="14142720"/>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49547</xdr:rowOff>
    </xdr:from>
    <xdr:ext cx="469744" cy="259045"/>
    <xdr:sp macro="" textlink="">
      <xdr:nvSpPr>
        <xdr:cNvPr id="731" name="n_1aveValue【児童館】&#10;一人当たり面積"/>
        <xdr:cNvSpPr txBox="1"/>
      </xdr:nvSpPr>
      <xdr:spPr>
        <a:xfrm>
          <a:off x="21075727" y="14279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95266</xdr:rowOff>
    </xdr:from>
    <xdr:ext cx="469744" cy="259045"/>
    <xdr:sp macro="" textlink="">
      <xdr:nvSpPr>
        <xdr:cNvPr id="732" name="n_2aveValue【児童館】&#10;一人当たり面積"/>
        <xdr:cNvSpPr txBox="1"/>
      </xdr:nvSpPr>
      <xdr:spPr>
        <a:xfrm>
          <a:off x="20199427" y="14325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160038</xdr:rowOff>
    </xdr:from>
    <xdr:ext cx="469744" cy="259045"/>
    <xdr:sp macro="" textlink="">
      <xdr:nvSpPr>
        <xdr:cNvPr id="733" name="n_3aveValue【児童館】&#10;一人当たり面積"/>
        <xdr:cNvSpPr txBox="1"/>
      </xdr:nvSpPr>
      <xdr:spPr>
        <a:xfrm>
          <a:off x="19310427" y="1439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144797</xdr:rowOff>
    </xdr:from>
    <xdr:ext cx="469744" cy="259045"/>
    <xdr:sp macro="" textlink="">
      <xdr:nvSpPr>
        <xdr:cNvPr id="734" name="n_4aveValue【児童館】&#10;一人当たり面積"/>
        <xdr:cNvSpPr txBox="1"/>
      </xdr:nvSpPr>
      <xdr:spPr>
        <a:xfrm>
          <a:off x="18421427" y="1437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132097</xdr:rowOff>
    </xdr:from>
    <xdr:ext cx="469744" cy="259045"/>
    <xdr:sp macro="" textlink="">
      <xdr:nvSpPr>
        <xdr:cNvPr id="735" name="n_1mainValue【児童館】&#10;一人当たり面積"/>
        <xdr:cNvSpPr txBox="1"/>
      </xdr:nvSpPr>
      <xdr:spPr>
        <a:xfrm>
          <a:off x="21075727" y="13848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139716</xdr:rowOff>
    </xdr:from>
    <xdr:ext cx="469744" cy="259045"/>
    <xdr:sp macro="" textlink="">
      <xdr:nvSpPr>
        <xdr:cNvPr id="736" name="n_2mainValue【児童館】&#10;一人当たり面積"/>
        <xdr:cNvSpPr txBox="1"/>
      </xdr:nvSpPr>
      <xdr:spPr>
        <a:xfrm>
          <a:off x="20199427" y="13855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151147</xdr:rowOff>
    </xdr:from>
    <xdr:ext cx="469744" cy="259045"/>
    <xdr:sp macro="" textlink="">
      <xdr:nvSpPr>
        <xdr:cNvPr id="737" name="n_3mainValue【児童館】&#10;一人当たり面積"/>
        <xdr:cNvSpPr txBox="1"/>
      </xdr:nvSpPr>
      <xdr:spPr>
        <a:xfrm>
          <a:off x="19310427" y="1386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6366</xdr:rowOff>
    </xdr:from>
    <xdr:ext cx="469744" cy="259045"/>
    <xdr:sp macro="" textlink="">
      <xdr:nvSpPr>
        <xdr:cNvPr id="738" name="n_4mainValue【児童館】&#10;一人当たり面積"/>
        <xdr:cNvSpPr txBox="1"/>
      </xdr:nvSpPr>
      <xdr:spPr>
        <a:xfrm>
          <a:off x="18421427" y="13893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9" name="正方形/長方形 73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0" name="正方形/長方形 73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1" name="正方形/長方形 74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2" name="正方形/長方形 74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3" name="正方形/長方形 74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4" name="正方形/長方形 74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5" name="正方形/長方形 74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6" name="正方形/長方形 74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7" name="テキスト ボックス 74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8" name="直線コネクタ 74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9" name="テキスト ボックス 748"/>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0" name="直線コネクタ 749"/>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1" name="テキスト ボックス 750"/>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2" name="直線コネクタ 751"/>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3" name="テキスト ボックス 752"/>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4" name="直線コネクタ 753"/>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5" name="テキスト ボックス 754"/>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6" name="直線コネクタ 755"/>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7" name="テキスト ボックス 756"/>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8" name="直線コネクタ 757"/>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9" name="テキスト ボックス 758"/>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0" name="直線コネクタ 759"/>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1" name="テキスト ボックス 760"/>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2" name="直線コネクタ 76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3"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53339</xdr:rowOff>
    </xdr:from>
    <xdr:to>
      <xdr:col>85</xdr:col>
      <xdr:colOff>126364</xdr:colOff>
      <xdr:row>109</xdr:row>
      <xdr:rowOff>35379</xdr:rowOff>
    </xdr:to>
    <xdr:cxnSp macro="">
      <xdr:nvCxnSpPr>
        <xdr:cNvPr id="764" name="直線コネクタ 763"/>
        <xdr:cNvCxnSpPr/>
      </xdr:nvCxnSpPr>
      <xdr:spPr>
        <a:xfrm flipV="1">
          <a:off x="16318864" y="17198339"/>
          <a:ext cx="0" cy="1525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5" name="【公民館】&#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6" name="直線コネクタ 765"/>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xdr:rowOff>
    </xdr:from>
    <xdr:ext cx="340478" cy="259045"/>
    <xdr:sp macro="" textlink="">
      <xdr:nvSpPr>
        <xdr:cNvPr id="767" name="【公民館】&#10;有形固定資産減価償却率最大値テキスト"/>
        <xdr:cNvSpPr txBox="1"/>
      </xdr:nvSpPr>
      <xdr:spPr>
        <a:xfrm>
          <a:off x="16357600" y="169735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53339</xdr:rowOff>
    </xdr:from>
    <xdr:to>
      <xdr:col>86</xdr:col>
      <xdr:colOff>25400</xdr:colOff>
      <xdr:row>100</xdr:row>
      <xdr:rowOff>53339</xdr:rowOff>
    </xdr:to>
    <xdr:cxnSp macro="">
      <xdr:nvCxnSpPr>
        <xdr:cNvPr id="768" name="直線コネクタ 767"/>
        <xdr:cNvCxnSpPr/>
      </xdr:nvCxnSpPr>
      <xdr:spPr>
        <a:xfrm>
          <a:off x="16230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142983</xdr:rowOff>
    </xdr:from>
    <xdr:ext cx="405111" cy="259045"/>
    <xdr:sp macro="" textlink="">
      <xdr:nvSpPr>
        <xdr:cNvPr id="769" name="【公民館】&#10;有形固定資産減価償却率平均値テキスト"/>
        <xdr:cNvSpPr txBox="1"/>
      </xdr:nvSpPr>
      <xdr:spPr>
        <a:xfrm>
          <a:off x="16357600" y="179737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120106</xdr:rowOff>
    </xdr:from>
    <xdr:to>
      <xdr:col>85</xdr:col>
      <xdr:colOff>177800</xdr:colOff>
      <xdr:row>106</xdr:row>
      <xdr:rowOff>50256</xdr:rowOff>
    </xdr:to>
    <xdr:sp macro="" textlink="">
      <xdr:nvSpPr>
        <xdr:cNvPr id="770" name="フローチャート: 判断 769"/>
        <xdr:cNvSpPr/>
      </xdr:nvSpPr>
      <xdr:spPr>
        <a:xfrm>
          <a:off x="16268700" y="1812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90714</xdr:rowOff>
    </xdr:from>
    <xdr:to>
      <xdr:col>81</xdr:col>
      <xdr:colOff>101600</xdr:colOff>
      <xdr:row>106</xdr:row>
      <xdr:rowOff>20864</xdr:rowOff>
    </xdr:to>
    <xdr:sp macro="" textlink="">
      <xdr:nvSpPr>
        <xdr:cNvPr id="771" name="フローチャート: 判断 770"/>
        <xdr:cNvSpPr/>
      </xdr:nvSpPr>
      <xdr:spPr>
        <a:xfrm>
          <a:off x="15430500" y="1809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67855</xdr:rowOff>
    </xdr:from>
    <xdr:to>
      <xdr:col>76</xdr:col>
      <xdr:colOff>165100</xdr:colOff>
      <xdr:row>105</xdr:row>
      <xdr:rowOff>169455</xdr:rowOff>
    </xdr:to>
    <xdr:sp macro="" textlink="">
      <xdr:nvSpPr>
        <xdr:cNvPr id="772" name="フローチャート: 判断 771"/>
        <xdr:cNvSpPr/>
      </xdr:nvSpPr>
      <xdr:spPr>
        <a:xfrm>
          <a:off x="14541500" y="1807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92348</xdr:rowOff>
    </xdr:from>
    <xdr:to>
      <xdr:col>72</xdr:col>
      <xdr:colOff>38100</xdr:colOff>
      <xdr:row>106</xdr:row>
      <xdr:rowOff>22498</xdr:rowOff>
    </xdr:to>
    <xdr:sp macro="" textlink="">
      <xdr:nvSpPr>
        <xdr:cNvPr id="773" name="フローチャート: 判断 772"/>
        <xdr:cNvSpPr/>
      </xdr:nvSpPr>
      <xdr:spPr>
        <a:xfrm>
          <a:off x="13652500" y="1809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113574</xdr:rowOff>
    </xdr:from>
    <xdr:to>
      <xdr:col>67</xdr:col>
      <xdr:colOff>101600</xdr:colOff>
      <xdr:row>106</xdr:row>
      <xdr:rowOff>43724</xdr:rowOff>
    </xdr:to>
    <xdr:sp macro="" textlink="">
      <xdr:nvSpPr>
        <xdr:cNvPr id="774" name="フローチャート: 判断 773"/>
        <xdr:cNvSpPr/>
      </xdr:nvSpPr>
      <xdr:spPr>
        <a:xfrm>
          <a:off x="12763500" y="18115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5" name="テキスト ボックス 77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6" name="テキスト ボックス 77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7" name="テキスト ボックス 77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8" name="テキスト ボックス 77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9" name="テキスト ボックス 77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156029</xdr:rowOff>
    </xdr:from>
    <xdr:to>
      <xdr:col>85</xdr:col>
      <xdr:colOff>177800</xdr:colOff>
      <xdr:row>109</xdr:row>
      <xdr:rowOff>86179</xdr:rowOff>
    </xdr:to>
    <xdr:sp macro="" textlink="">
      <xdr:nvSpPr>
        <xdr:cNvPr id="780" name="楕円 779"/>
        <xdr:cNvSpPr/>
      </xdr:nvSpPr>
      <xdr:spPr>
        <a:xfrm>
          <a:off x="162687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70956</xdr:rowOff>
    </xdr:from>
    <xdr:ext cx="469744" cy="259045"/>
    <xdr:sp macro="" textlink="">
      <xdr:nvSpPr>
        <xdr:cNvPr id="781" name="【公民館】&#10;有形固定資産減価償却率該当値テキスト"/>
        <xdr:cNvSpPr txBox="1"/>
      </xdr:nvSpPr>
      <xdr:spPr>
        <a:xfrm>
          <a:off x="16357600" y="18587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156029</xdr:rowOff>
    </xdr:from>
    <xdr:to>
      <xdr:col>81</xdr:col>
      <xdr:colOff>101600</xdr:colOff>
      <xdr:row>109</xdr:row>
      <xdr:rowOff>86179</xdr:rowOff>
    </xdr:to>
    <xdr:sp macro="" textlink="">
      <xdr:nvSpPr>
        <xdr:cNvPr id="782" name="楕円 781"/>
        <xdr:cNvSpPr/>
      </xdr:nvSpPr>
      <xdr:spPr>
        <a:xfrm>
          <a:off x="15430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109</xdr:row>
      <xdr:rowOff>35379</xdr:rowOff>
    </xdr:from>
    <xdr:to>
      <xdr:col>85</xdr:col>
      <xdr:colOff>127000</xdr:colOff>
      <xdr:row>109</xdr:row>
      <xdr:rowOff>35379</xdr:rowOff>
    </xdr:to>
    <xdr:cxnSp macro="">
      <xdr:nvCxnSpPr>
        <xdr:cNvPr id="783" name="直線コネクタ 782"/>
        <xdr:cNvCxnSpPr/>
      </xdr:nvCxnSpPr>
      <xdr:spPr>
        <a:xfrm>
          <a:off x="15481300" y="1872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156029</xdr:rowOff>
    </xdr:from>
    <xdr:to>
      <xdr:col>76</xdr:col>
      <xdr:colOff>165100</xdr:colOff>
      <xdr:row>109</xdr:row>
      <xdr:rowOff>86179</xdr:rowOff>
    </xdr:to>
    <xdr:sp macro="" textlink="">
      <xdr:nvSpPr>
        <xdr:cNvPr id="784" name="楕円 783"/>
        <xdr:cNvSpPr/>
      </xdr:nvSpPr>
      <xdr:spPr>
        <a:xfrm>
          <a:off x="14541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109</xdr:row>
      <xdr:rowOff>35379</xdr:rowOff>
    </xdr:from>
    <xdr:to>
      <xdr:col>81</xdr:col>
      <xdr:colOff>50800</xdr:colOff>
      <xdr:row>109</xdr:row>
      <xdr:rowOff>35379</xdr:rowOff>
    </xdr:to>
    <xdr:cxnSp macro="">
      <xdr:nvCxnSpPr>
        <xdr:cNvPr id="785" name="直線コネクタ 784"/>
        <xdr:cNvCxnSpPr/>
      </xdr:nvCxnSpPr>
      <xdr:spPr>
        <a:xfrm>
          <a:off x="14592300" y="1872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156029</xdr:rowOff>
    </xdr:from>
    <xdr:to>
      <xdr:col>72</xdr:col>
      <xdr:colOff>38100</xdr:colOff>
      <xdr:row>109</xdr:row>
      <xdr:rowOff>86179</xdr:rowOff>
    </xdr:to>
    <xdr:sp macro="" textlink="">
      <xdr:nvSpPr>
        <xdr:cNvPr id="786" name="楕円 785"/>
        <xdr:cNvSpPr/>
      </xdr:nvSpPr>
      <xdr:spPr>
        <a:xfrm>
          <a:off x="13652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109</xdr:row>
      <xdr:rowOff>35379</xdr:rowOff>
    </xdr:from>
    <xdr:to>
      <xdr:col>76</xdr:col>
      <xdr:colOff>114300</xdr:colOff>
      <xdr:row>109</xdr:row>
      <xdr:rowOff>35379</xdr:rowOff>
    </xdr:to>
    <xdr:cxnSp macro="">
      <xdr:nvCxnSpPr>
        <xdr:cNvPr id="787" name="直線コネクタ 786"/>
        <xdr:cNvCxnSpPr/>
      </xdr:nvCxnSpPr>
      <xdr:spPr>
        <a:xfrm>
          <a:off x="13703300" y="1872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156029</xdr:rowOff>
    </xdr:from>
    <xdr:to>
      <xdr:col>67</xdr:col>
      <xdr:colOff>101600</xdr:colOff>
      <xdr:row>109</xdr:row>
      <xdr:rowOff>86179</xdr:rowOff>
    </xdr:to>
    <xdr:sp macro="" textlink="">
      <xdr:nvSpPr>
        <xdr:cNvPr id="788" name="楕円 787"/>
        <xdr:cNvSpPr/>
      </xdr:nvSpPr>
      <xdr:spPr>
        <a:xfrm>
          <a:off x="12763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109</xdr:row>
      <xdr:rowOff>35379</xdr:rowOff>
    </xdr:from>
    <xdr:to>
      <xdr:col>71</xdr:col>
      <xdr:colOff>177800</xdr:colOff>
      <xdr:row>109</xdr:row>
      <xdr:rowOff>35379</xdr:rowOff>
    </xdr:to>
    <xdr:cxnSp macro="">
      <xdr:nvCxnSpPr>
        <xdr:cNvPr id="789" name="直線コネクタ 788"/>
        <xdr:cNvCxnSpPr/>
      </xdr:nvCxnSpPr>
      <xdr:spPr>
        <a:xfrm>
          <a:off x="12814300" y="1872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37391</xdr:rowOff>
    </xdr:from>
    <xdr:ext cx="405111" cy="259045"/>
    <xdr:sp macro="" textlink="">
      <xdr:nvSpPr>
        <xdr:cNvPr id="790" name="n_1aveValue【公民館】&#10;有形固定資産減価償却率"/>
        <xdr:cNvSpPr txBox="1"/>
      </xdr:nvSpPr>
      <xdr:spPr>
        <a:xfrm>
          <a:off x="15266044" y="17868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14532</xdr:rowOff>
    </xdr:from>
    <xdr:ext cx="405111" cy="259045"/>
    <xdr:sp macro="" textlink="">
      <xdr:nvSpPr>
        <xdr:cNvPr id="791" name="n_2aveValue【公民館】&#10;有形固定資産減価償却率"/>
        <xdr:cNvSpPr txBox="1"/>
      </xdr:nvSpPr>
      <xdr:spPr>
        <a:xfrm>
          <a:off x="14389744" y="17845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39025</xdr:rowOff>
    </xdr:from>
    <xdr:ext cx="405111" cy="259045"/>
    <xdr:sp macro="" textlink="">
      <xdr:nvSpPr>
        <xdr:cNvPr id="792" name="n_3aveValue【公民館】&#10;有形固定資産減価償却率"/>
        <xdr:cNvSpPr txBox="1"/>
      </xdr:nvSpPr>
      <xdr:spPr>
        <a:xfrm>
          <a:off x="13500744" y="17869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60251</xdr:rowOff>
    </xdr:from>
    <xdr:ext cx="405111" cy="259045"/>
    <xdr:sp macro="" textlink="">
      <xdr:nvSpPr>
        <xdr:cNvPr id="793" name="n_4aveValue【公民館】&#10;有形固定資産減価償却率"/>
        <xdr:cNvSpPr txBox="1"/>
      </xdr:nvSpPr>
      <xdr:spPr>
        <a:xfrm>
          <a:off x="12611744" y="17891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109</xdr:row>
      <xdr:rowOff>77306</xdr:rowOff>
    </xdr:from>
    <xdr:ext cx="469744" cy="259045"/>
    <xdr:sp macro="" textlink="">
      <xdr:nvSpPr>
        <xdr:cNvPr id="794" name="n_1mainValue【公民館】&#10;有形固定資産減価償却率"/>
        <xdr:cNvSpPr txBox="1"/>
      </xdr:nvSpPr>
      <xdr:spPr>
        <a:xfrm>
          <a:off x="152337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109</xdr:row>
      <xdr:rowOff>77306</xdr:rowOff>
    </xdr:from>
    <xdr:ext cx="469744" cy="259045"/>
    <xdr:sp macro="" textlink="">
      <xdr:nvSpPr>
        <xdr:cNvPr id="795" name="n_2mainValue【公民館】&#10;有形固定資産減価償却率"/>
        <xdr:cNvSpPr txBox="1"/>
      </xdr:nvSpPr>
      <xdr:spPr>
        <a:xfrm>
          <a:off x="143574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109</xdr:row>
      <xdr:rowOff>77306</xdr:rowOff>
    </xdr:from>
    <xdr:ext cx="469744" cy="259045"/>
    <xdr:sp macro="" textlink="">
      <xdr:nvSpPr>
        <xdr:cNvPr id="796" name="n_3mainValue【公民館】&#10;有形固定資産減価償却率"/>
        <xdr:cNvSpPr txBox="1"/>
      </xdr:nvSpPr>
      <xdr:spPr>
        <a:xfrm>
          <a:off x="134684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109</xdr:row>
      <xdr:rowOff>77306</xdr:rowOff>
    </xdr:from>
    <xdr:ext cx="469744" cy="259045"/>
    <xdr:sp macro="" textlink="">
      <xdr:nvSpPr>
        <xdr:cNvPr id="797" name="n_4mainValue【公民館】&#10;有形固定資産減価償却率"/>
        <xdr:cNvSpPr txBox="1"/>
      </xdr:nvSpPr>
      <xdr:spPr>
        <a:xfrm>
          <a:off x="125794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8" name="正方形/長方形 79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9" name="正方形/長方形 79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0" name="正方形/長方形 79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1" name="正方形/長方形 80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2" name="正方形/長方形 80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3" name="正方形/長方形 80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4" name="正方形/長方形 80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5" name="正方形/長方形 80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6" name="テキスト ボックス 80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7" name="直線コネクタ 80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8" name="直線コネクタ 807"/>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9" name="テキスト ボックス 808"/>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0" name="直線コネクタ 809"/>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1" name="テキスト ボックス 810"/>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2" name="直線コネクタ 811"/>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103</xdr:row>
      <xdr:rowOff>105427</xdr:rowOff>
    </xdr:from>
    <xdr:ext cx="531299" cy="259045"/>
    <xdr:sp macro="" textlink="">
      <xdr:nvSpPr>
        <xdr:cNvPr id="813" name="テキスト ボックス 812"/>
        <xdr:cNvSpPr txBox="1"/>
      </xdr:nvSpPr>
      <xdr:spPr>
        <a:xfrm>
          <a:off x="17756701" y="177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4" name="直線コネクタ 813"/>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101</xdr:row>
      <xdr:rowOff>67327</xdr:rowOff>
    </xdr:from>
    <xdr:ext cx="531299" cy="259045"/>
    <xdr:sp macro="" textlink="">
      <xdr:nvSpPr>
        <xdr:cNvPr id="815" name="テキスト ボックス 814"/>
        <xdr:cNvSpPr txBox="1"/>
      </xdr:nvSpPr>
      <xdr:spPr>
        <a:xfrm>
          <a:off x="17756701" y="173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6" name="直線コネクタ 815"/>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817" name="テキスト ボックス 816"/>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8" name="直線コネクタ 81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819" name="テキスト ボックス 818"/>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0"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136550</xdr:rowOff>
    </xdr:from>
    <xdr:to>
      <xdr:col>116</xdr:col>
      <xdr:colOff>62864</xdr:colOff>
      <xdr:row>108</xdr:row>
      <xdr:rowOff>150952</xdr:rowOff>
    </xdr:to>
    <xdr:cxnSp macro="">
      <xdr:nvCxnSpPr>
        <xdr:cNvPr id="821" name="直線コネクタ 820"/>
        <xdr:cNvCxnSpPr/>
      </xdr:nvCxnSpPr>
      <xdr:spPr>
        <a:xfrm flipV="1">
          <a:off x="22160864" y="17281550"/>
          <a:ext cx="0" cy="1386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154779</xdr:rowOff>
    </xdr:from>
    <xdr:ext cx="469744" cy="259045"/>
    <xdr:sp macro="" textlink="">
      <xdr:nvSpPr>
        <xdr:cNvPr id="822" name="【公民館】&#10;一人当たり面積最小値テキスト"/>
        <xdr:cNvSpPr txBox="1"/>
      </xdr:nvSpPr>
      <xdr:spPr>
        <a:xfrm>
          <a:off x="22199600" y="18671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150952</xdr:rowOff>
    </xdr:from>
    <xdr:to>
      <xdr:col>116</xdr:col>
      <xdr:colOff>152400</xdr:colOff>
      <xdr:row>108</xdr:row>
      <xdr:rowOff>150952</xdr:rowOff>
    </xdr:to>
    <xdr:cxnSp macro="">
      <xdr:nvCxnSpPr>
        <xdr:cNvPr id="823" name="直線コネクタ 822"/>
        <xdr:cNvCxnSpPr/>
      </xdr:nvCxnSpPr>
      <xdr:spPr>
        <a:xfrm>
          <a:off x="22072600" y="18667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83227</xdr:rowOff>
    </xdr:from>
    <xdr:ext cx="534377" cy="259045"/>
    <xdr:sp macro="" textlink="">
      <xdr:nvSpPr>
        <xdr:cNvPr id="824" name="【公民館】&#10;一人当たり面積最大値テキスト"/>
        <xdr:cNvSpPr txBox="1"/>
      </xdr:nvSpPr>
      <xdr:spPr>
        <a:xfrm>
          <a:off x="22199600" y="17056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136550</xdr:rowOff>
    </xdr:from>
    <xdr:to>
      <xdr:col>116</xdr:col>
      <xdr:colOff>152400</xdr:colOff>
      <xdr:row>100</xdr:row>
      <xdr:rowOff>136550</xdr:rowOff>
    </xdr:to>
    <xdr:cxnSp macro="">
      <xdr:nvCxnSpPr>
        <xdr:cNvPr id="825" name="直線コネクタ 824"/>
        <xdr:cNvCxnSpPr/>
      </xdr:nvCxnSpPr>
      <xdr:spPr>
        <a:xfrm>
          <a:off x="22072600" y="17281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43933</xdr:rowOff>
    </xdr:from>
    <xdr:ext cx="469744" cy="259045"/>
    <xdr:sp macro="" textlink="">
      <xdr:nvSpPr>
        <xdr:cNvPr id="826" name="【公民館】&#10;一人当たり面積平均値テキスト"/>
        <xdr:cNvSpPr txBox="1"/>
      </xdr:nvSpPr>
      <xdr:spPr>
        <a:xfrm>
          <a:off x="22199600" y="183890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21056</xdr:rowOff>
    </xdr:from>
    <xdr:to>
      <xdr:col>116</xdr:col>
      <xdr:colOff>114300</xdr:colOff>
      <xdr:row>108</xdr:row>
      <xdr:rowOff>122656</xdr:rowOff>
    </xdr:to>
    <xdr:sp macro="" textlink="">
      <xdr:nvSpPr>
        <xdr:cNvPr id="827" name="フローチャート: 判断 826"/>
        <xdr:cNvSpPr/>
      </xdr:nvSpPr>
      <xdr:spPr>
        <a:xfrm>
          <a:off x="22110700" y="18537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24791</xdr:rowOff>
    </xdr:from>
    <xdr:to>
      <xdr:col>112</xdr:col>
      <xdr:colOff>38100</xdr:colOff>
      <xdr:row>108</xdr:row>
      <xdr:rowOff>126391</xdr:rowOff>
    </xdr:to>
    <xdr:sp macro="" textlink="">
      <xdr:nvSpPr>
        <xdr:cNvPr id="828" name="フローチャート: 判断 827"/>
        <xdr:cNvSpPr/>
      </xdr:nvSpPr>
      <xdr:spPr>
        <a:xfrm>
          <a:off x="21272500" y="18541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30048</xdr:rowOff>
    </xdr:from>
    <xdr:to>
      <xdr:col>107</xdr:col>
      <xdr:colOff>101600</xdr:colOff>
      <xdr:row>108</xdr:row>
      <xdr:rowOff>131648</xdr:rowOff>
    </xdr:to>
    <xdr:sp macro="" textlink="">
      <xdr:nvSpPr>
        <xdr:cNvPr id="829" name="フローチャート: 判断 828"/>
        <xdr:cNvSpPr/>
      </xdr:nvSpPr>
      <xdr:spPr>
        <a:xfrm>
          <a:off x="20383500" y="18546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27381</xdr:rowOff>
    </xdr:from>
    <xdr:to>
      <xdr:col>102</xdr:col>
      <xdr:colOff>165100</xdr:colOff>
      <xdr:row>108</xdr:row>
      <xdr:rowOff>128981</xdr:rowOff>
    </xdr:to>
    <xdr:sp macro="" textlink="">
      <xdr:nvSpPr>
        <xdr:cNvPr id="830" name="フローチャート: 判断 829"/>
        <xdr:cNvSpPr/>
      </xdr:nvSpPr>
      <xdr:spPr>
        <a:xfrm>
          <a:off x="19494500" y="18543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26848</xdr:rowOff>
    </xdr:from>
    <xdr:to>
      <xdr:col>98</xdr:col>
      <xdr:colOff>38100</xdr:colOff>
      <xdr:row>108</xdr:row>
      <xdr:rowOff>128448</xdr:rowOff>
    </xdr:to>
    <xdr:sp macro="" textlink="">
      <xdr:nvSpPr>
        <xdr:cNvPr id="831" name="フローチャート: 判断 830"/>
        <xdr:cNvSpPr/>
      </xdr:nvSpPr>
      <xdr:spPr>
        <a:xfrm>
          <a:off x="18605500" y="18543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2" name="テキスト ボックス 83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3" name="テキスト ボックス 83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4" name="テキスト ボックス 83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5" name="テキスト ボックス 83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6" name="テキスト ボックス 83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60147</xdr:rowOff>
    </xdr:from>
    <xdr:to>
      <xdr:col>116</xdr:col>
      <xdr:colOff>114300</xdr:colOff>
      <xdr:row>108</xdr:row>
      <xdr:rowOff>161747</xdr:rowOff>
    </xdr:to>
    <xdr:sp macro="" textlink="">
      <xdr:nvSpPr>
        <xdr:cNvPr id="837" name="楕円 836"/>
        <xdr:cNvSpPr/>
      </xdr:nvSpPr>
      <xdr:spPr>
        <a:xfrm>
          <a:off x="22110700" y="18576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170933</xdr:rowOff>
    </xdr:from>
    <xdr:ext cx="469744" cy="259045"/>
    <xdr:sp macro="" textlink="">
      <xdr:nvSpPr>
        <xdr:cNvPr id="838" name="【公民館】&#10;一人当たり面積該当値テキスト"/>
        <xdr:cNvSpPr txBox="1"/>
      </xdr:nvSpPr>
      <xdr:spPr>
        <a:xfrm>
          <a:off x="22199600" y="18516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59613</xdr:rowOff>
    </xdr:from>
    <xdr:to>
      <xdr:col>112</xdr:col>
      <xdr:colOff>38100</xdr:colOff>
      <xdr:row>108</xdr:row>
      <xdr:rowOff>161213</xdr:rowOff>
    </xdr:to>
    <xdr:sp macro="" textlink="">
      <xdr:nvSpPr>
        <xdr:cNvPr id="839" name="楕円 838"/>
        <xdr:cNvSpPr/>
      </xdr:nvSpPr>
      <xdr:spPr>
        <a:xfrm>
          <a:off x="21272500" y="18576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110413</xdr:rowOff>
    </xdr:from>
    <xdr:to>
      <xdr:col>116</xdr:col>
      <xdr:colOff>63500</xdr:colOff>
      <xdr:row>108</xdr:row>
      <xdr:rowOff>110947</xdr:rowOff>
    </xdr:to>
    <xdr:cxnSp macro="">
      <xdr:nvCxnSpPr>
        <xdr:cNvPr id="840" name="直線コネクタ 839"/>
        <xdr:cNvCxnSpPr/>
      </xdr:nvCxnSpPr>
      <xdr:spPr>
        <a:xfrm>
          <a:off x="21323300" y="18627013"/>
          <a:ext cx="838200" cy="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60147</xdr:rowOff>
    </xdr:from>
    <xdr:to>
      <xdr:col>107</xdr:col>
      <xdr:colOff>101600</xdr:colOff>
      <xdr:row>108</xdr:row>
      <xdr:rowOff>161747</xdr:rowOff>
    </xdr:to>
    <xdr:sp macro="" textlink="">
      <xdr:nvSpPr>
        <xdr:cNvPr id="841" name="楕円 840"/>
        <xdr:cNvSpPr/>
      </xdr:nvSpPr>
      <xdr:spPr>
        <a:xfrm>
          <a:off x="20383500" y="18576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110413</xdr:rowOff>
    </xdr:from>
    <xdr:to>
      <xdr:col>111</xdr:col>
      <xdr:colOff>177800</xdr:colOff>
      <xdr:row>108</xdr:row>
      <xdr:rowOff>110947</xdr:rowOff>
    </xdr:to>
    <xdr:cxnSp macro="">
      <xdr:nvCxnSpPr>
        <xdr:cNvPr id="842" name="直線コネクタ 841"/>
        <xdr:cNvCxnSpPr/>
      </xdr:nvCxnSpPr>
      <xdr:spPr>
        <a:xfrm flipV="1">
          <a:off x="20434300" y="18627013"/>
          <a:ext cx="889000" cy="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60758</xdr:rowOff>
    </xdr:from>
    <xdr:to>
      <xdr:col>102</xdr:col>
      <xdr:colOff>165100</xdr:colOff>
      <xdr:row>108</xdr:row>
      <xdr:rowOff>162358</xdr:rowOff>
    </xdr:to>
    <xdr:sp macro="" textlink="">
      <xdr:nvSpPr>
        <xdr:cNvPr id="843" name="楕円 842"/>
        <xdr:cNvSpPr/>
      </xdr:nvSpPr>
      <xdr:spPr>
        <a:xfrm>
          <a:off x="19494500" y="18577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110947</xdr:rowOff>
    </xdr:from>
    <xdr:to>
      <xdr:col>107</xdr:col>
      <xdr:colOff>50800</xdr:colOff>
      <xdr:row>108</xdr:row>
      <xdr:rowOff>111558</xdr:rowOff>
    </xdr:to>
    <xdr:cxnSp macro="">
      <xdr:nvCxnSpPr>
        <xdr:cNvPr id="844" name="直線コネクタ 843"/>
        <xdr:cNvCxnSpPr/>
      </xdr:nvCxnSpPr>
      <xdr:spPr>
        <a:xfrm flipV="1">
          <a:off x="19545300" y="18627547"/>
          <a:ext cx="889000" cy="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62204</xdr:rowOff>
    </xdr:from>
    <xdr:to>
      <xdr:col>98</xdr:col>
      <xdr:colOff>38100</xdr:colOff>
      <xdr:row>108</xdr:row>
      <xdr:rowOff>163804</xdr:rowOff>
    </xdr:to>
    <xdr:sp macro="" textlink="">
      <xdr:nvSpPr>
        <xdr:cNvPr id="845" name="楕円 844"/>
        <xdr:cNvSpPr/>
      </xdr:nvSpPr>
      <xdr:spPr>
        <a:xfrm>
          <a:off x="18605500" y="18578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111558</xdr:rowOff>
    </xdr:from>
    <xdr:to>
      <xdr:col>102</xdr:col>
      <xdr:colOff>114300</xdr:colOff>
      <xdr:row>108</xdr:row>
      <xdr:rowOff>113004</xdr:rowOff>
    </xdr:to>
    <xdr:cxnSp macro="">
      <xdr:nvCxnSpPr>
        <xdr:cNvPr id="846" name="直線コネクタ 845"/>
        <xdr:cNvCxnSpPr/>
      </xdr:nvCxnSpPr>
      <xdr:spPr>
        <a:xfrm flipV="1">
          <a:off x="18656300" y="18628158"/>
          <a:ext cx="889000" cy="1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142918</xdr:rowOff>
    </xdr:from>
    <xdr:ext cx="469744" cy="259045"/>
    <xdr:sp macro="" textlink="">
      <xdr:nvSpPr>
        <xdr:cNvPr id="847" name="n_1aveValue【公民館】&#10;一人当たり面積"/>
        <xdr:cNvSpPr txBox="1"/>
      </xdr:nvSpPr>
      <xdr:spPr>
        <a:xfrm>
          <a:off x="21075727" y="18316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148175</xdr:rowOff>
    </xdr:from>
    <xdr:ext cx="469744" cy="259045"/>
    <xdr:sp macro="" textlink="">
      <xdr:nvSpPr>
        <xdr:cNvPr id="848" name="n_2aveValue【公民館】&#10;一人当たり面積"/>
        <xdr:cNvSpPr txBox="1"/>
      </xdr:nvSpPr>
      <xdr:spPr>
        <a:xfrm>
          <a:off x="20199427" y="18321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145508</xdr:rowOff>
    </xdr:from>
    <xdr:ext cx="469744" cy="259045"/>
    <xdr:sp macro="" textlink="">
      <xdr:nvSpPr>
        <xdr:cNvPr id="849" name="n_3aveValue【公民館】&#10;一人当たり面積"/>
        <xdr:cNvSpPr txBox="1"/>
      </xdr:nvSpPr>
      <xdr:spPr>
        <a:xfrm>
          <a:off x="19310427" y="18319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144975</xdr:rowOff>
    </xdr:from>
    <xdr:ext cx="469744" cy="259045"/>
    <xdr:sp macro="" textlink="">
      <xdr:nvSpPr>
        <xdr:cNvPr id="850" name="n_4aveValue【公民館】&#10;一人当たり面積"/>
        <xdr:cNvSpPr txBox="1"/>
      </xdr:nvSpPr>
      <xdr:spPr>
        <a:xfrm>
          <a:off x="18421427" y="18318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152340</xdr:rowOff>
    </xdr:from>
    <xdr:ext cx="469744" cy="259045"/>
    <xdr:sp macro="" textlink="">
      <xdr:nvSpPr>
        <xdr:cNvPr id="851" name="n_1mainValue【公民館】&#10;一人当たり面積"/>
        <xdr:cNvSpPr txBox="1"/>
      </xdr:nvSpPr>
      <xdr:spPr>
        <a:xfrm>
          <a:off x="21075727" y="18668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152874</xdr:rowOff>
    </xdr:from>
    <xdr:ext cx="469744" cy="259045"/>
    <xdr:sp macro="" textlink="">
      <xdr:nvSpPr>
        <xdr:cNvPr id="852" name="n_2mainValue【公民館】&#10;一人当たり面積"/>
        <xdr:cNvSpPr txBox="1"/>
      </xdr:nvSpPr>
      <xdr:spPr>
        <a:xfrm>
          <a:off x="20199427" y="18669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153485</xdr:rowOff>
    </xdr:from>
    <xdr:ext cx="469744" cy="259045"/>
    <xdr:sp macro="" textlink="">
      <xdr:nvSpPr>
        <xdr:cNvPr id="853" name="n_3mainValue【公民館】&#10;一人当たり面積"/>
        <xdr:cNvSpPr txBox="1"/>
      </xdr:nvSpPr>
      <xdr:spPr>
        <a:xfrm>
          <a:off x="19310427" y="18670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154931</xdr:rowOff>
    </xdr:from>
    <xdr:ext cx="469744" cy="259045"/>
    <xdr:sp macro="" textlink="">
      <xdr:nvSpPr>
        <xdr:cNvPr id="854" name="n_4mainValue【公民館】&#10;一人当たり面積"/>
        <xdr:cNvSpPr txBox="1"/>
      </xdr:nvSpPr>
      <xdr:spPr>
        <a:xfrm>
          <a:off x="18421427" y="18671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5" name="正方形/長方形 85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6" name="正方形/長方形 85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7" name="テキスト ボックス 85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認定こども園・幼稚園・保育所や児童館については、類似団体と比べ有形固定資産減価償却率が低くなっている。これは、子育て環境整備のため、平成</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年に保育所、子育て支援センター、児童館・児童クラブの</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つの機能を併せ持つ、そうべつ子どもセンターを新設したためである。</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一方、老朽化が進む施設が多い学校施設は、類似団体よりも高い率になって</a:t>
          </a:r>
          <a:r>
            <a:rPr kumimoji="1" lang="ja-JP" altLang="en-US" sz="1100">
              <a:solidFill>
                <a:schemeClr val="dk1"/>
              </a:solidFill>
              <a:effectLst/>
              <a:latin typeface="+mn-lt"/>
              <a:ea typeface="+mn-ea"/>
              <a:cs typeface="+mn-cs"/>
            </a:rPr>
            <a:t>いるが、</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年度から中学校の建替に本格的に着手しており、竣工後は学校施設の減価償却率は低くなる見込みである。</a:t>
          </a:r>
          <a:endParaRPr lang="ja-JP" altLang="ja-JP">
            <a:effectLst/>
          </a:endParaRPr>
        </a:p>
        <a:p>
          <a:r>
            <a:rPr kumimoji="1" lang="ja-JP" altLang="ja-JP" sz="1100">
              <a:solidFill>
                <a:schemeClr val="dk1"/>
              </a:solidFill>
              <a:effectLst/>
              <a:latin typeface="+mn-lt"/>
              <a:ea typeface="+mn-ea"/>
              <a:cs typeface="+mn-cs"/>
            </a:rPr>
            <a:t>また、公民館の有形固定資産減価償却率は類似団体の中でほぼ最下位となっているが、これは、公民館の耐用年数が経過したためである。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北海道壮瞥町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2,391
2,302
205.01
5,377,645
5,281,686
68,431
2,206,977
4,111,266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57" name="正方形/長方形 5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58" name="正方形/長方形 5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59" name="正方形/長方形 5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60" name="正方形/長方形 5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61" name="正方形/長方形 6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62" name="正方形/長方形 6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63" name="正方形/長方形 6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64" name="正方形/長方形 63"/>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65" name="正方形/長方形 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66" name="正方形/長方形 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67" name="正方形/長方形 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68" name="正方形/長方形 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69" name="正方形/長方形 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70" name="正方形/長方形 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71" name="正方形/長方形 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72" name="正方形/長方形 7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73" name="テキスト ボックス 7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74" name="直線コネクタ 7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75" name="テキスト ボックス 74"/>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76" name="直線コネクタ 75"/>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77" name="テキスト ボックス 76"/>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78" name="直線コネクタ 77"/>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79" name="テキスト ボックス 78"/>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80" name="直線コネクタ 79"/>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81" name="テキスト ボックス 80"/>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82" name="直線コネクタ 81"/>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83" name="テキスト ボックス 82"/>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84" name="直線コネクタ 83"/>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85" name="テキスト ボックス 84"/>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86" name="直線コネクタ 85"/>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87" name="テキスト ボックス 86"/>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88" name="直線コネクタ 8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89"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78921</xdr:rowOff>
    </xdr:from>
    <xdr:to>
      <xdr:col>24</xdr:col>
      <xdr:colOff>62865</xdr:colOff>
      <xdr:row>86</xdr:row>
      <xdr:rowOff>168729</xdr:rowOff>
    </xdr:to>
    <xdr:cxnSp macro="">
      <xdr:nvCxnSpPr>
        <xdr:cNvPr id="90" name="直線コネクタ 89"/>
        <xdr:cNvCxnSpPr/>
      </xdr:nvCxnSpPr>
      <xdr:spPr>
        <a:xfrm flipV="1">
          <a:off x="4634865" y="13452021"/>
          <a:ext cx="0" cy="1461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91" name="【福祉施設】&#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92" name="直線コネクタ 91"/>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25598</xdr:rowOff>
    </xdr:from>
    <xdr:ext cx="405111" cy="259045"/>
    <xdr:sp macro="" textlink="">
      <xdr:nvSpPr>
        <xdr:cNvPr id="93" name="【福祉施設】&#10;有形固定資産減価償却率最大値テキスト"/>
        <xdr:cNvSpPr txBox="1"/>
      </xdr:nvSpPr>
      <xdr:spPr>
        <a:xfrm>
          <a:off x="4673600" y="13227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78921</xdr:rowOff>
    </xdr:from>
    <xdr:to>
      <xdr:col>24</xdr:col>
      <xdr:colOff>152400</xdr:colOff>
      <xdr:row>78</xdr:row>
      <xdr:rowOff>78921</xdr:rowOff>
    </xdr:to>
    <xdr:cxnSp macro="">
      <xdr:nvCxnSpPr>
        <xdr:cNvPr id="94" name="直線コネクタ 93"/>
        <xdr:cNvCxnSpPr/>
      </xdr:nvCxnSpPr>
      <xdr:spPr>
        <a:xfrm>
          <a:off x="4546600" y="13452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33038</xdr:rowOff>
    </xdr:from>
    <xdr:ext cx="405111" cy="259045"/>
    <xdr:sp macro="" textlink="">
      <xdr:nvSpPr>
        <xdr:cNvPr id="95" name="【福祉施設】&#10;有形固定資産減価償却率平均値テキスト"/>
        <xdr:cNvSpPr txBox="1"/>
      </xdr:nvSpPr>
      <xdr:spPr>
        <a:xfrm>
          <a:off x="4673600" y="140919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10161</xdr:rowOff>
    </xdr:from>
    <xdr:to>
      <xdr:col>24</xdr:col>
      <xdr:colOff>114300</xdr:colOff>
      <xdr:row>83</xdr:row>
      <xdr:rowOff>111761</xdr:rowOff>
    </xdr:to>
    <xdr:sp macro="" textlink="">
      <xdr:nvSpPr>
        <xdr:cNvPr id="96" name="フローチャート: 判断 95"/>
        <xdr:cNvSpPr/>
      </xdr:nvSpPr>
      <xdr:spPr>
        <a:xfrm>
          <a:off x="45847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117929</xdr:rowOff>
    </xdr:from>
    <xdr:to>
      <xdr:col>20</xdr:col>
      <xdr:colOff>38100</xdr:colOff>
      <xdr:row>83</xdr:row>
      <xdr:rowOff>48079</xdr:rowOff>
    </xdr:to>
    <xdr:sp macro="" textlink="">
      <xdr:nvSpPr>
        <xdr:cNvPr id="97" name="フローチャート: 判断 96"/>
        <xdr:cNvSpPr/>
      </xdr:nvSpPr>
      <xdr:spPr>
        <a:xfrm>
          <a:off x="37465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75474</xdr:rowOff>
    </xdr:from>
    <xdr:to>
      <xdr:col>15</xdr:col>
      <xdr:colOff>101600</xdr:colOff>
      <xdr:row>83</xdr:row>
      <xdr:rowOff>5624</xdr:rowOff>
    </xdr:to>
    <xdr:sp macro="" textlink="">
      <xdr:nvSpPr>
        <xdr:cNvPr id="98" name="フローチャート: 判断 97"/>
        <xdr:cNvSpPr/>
      </xdr:nvSpPr>
      <xdr:spPr>
        <a:xfrm>
          <a:off x="2857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34652</xdr:rowOff>
    </xdr:from>
    <xdr:to>
      <xdr:col>10</xdr:col>
      <xdr:colOff>165100</xdr:colOff>
      <xdr:row>82</xdr:row>
      <xdr:rowOff>136252</xdr:rowOff>
    </xdr:to>
    <xdr:sp macro="" textlink="">
      <xdr:nvSpPr>
        <xdr:cNvPr id="99" name="フローチャート: 判断 98"/>
        <xdr:cNvSpPr/>
      </xdr:nvSpPr>
      <xdr:spPr>
        <a:xfrm>
          <a:off x="1968500" y="140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13426</xdr:rowOff>
    </xdr:from>
    <xdr:to>
      <xdr:col>6</xdr:col>
      <xdr:colOff>38100</xdr:colOff>
      <xdr:row>82</xdr:row>
      <xdr:rowOff>115026</xdr:rowOff>
    </xdr:to>
    <xdr:sp macro="" textlink="">
      <xdr:nvSpPr>
        <xdr:cNvPr id="100" name="フローチャート: 判断 99"/>
        <xdr:cNvSpPr/>
      </xdr:nvSpPr>
      <xdr:spPr>
        <a:xfrm>
          <a:off x="1079500" y="1407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01" name="テキスト ボックス 10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02" name="テキスト ボックス 10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03" name="テキスト ボックス 10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04" name="テキスト ボックス 10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05" name="テキスト ボックス 10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117929</xdr:rowOff>
    </xdr:from>
    <xdr:to>
      <xdr:col>24</xdr:col>
      <xdr:colOff>114300</xdr:colOff>
      <xdr:row>87</xdr:row>
      <xdr:rowOff>48079</xdr:rowOff>
    </xdr:to>
    <xdr:sp macro="" textlink="">
      <xdr:nvSpPr>
        <xdr:cNvPr id="106" name="楕円 105"/>
        <xdr:cNvSpPr/>
      </xdr:nvSpPr>
      <xdr:spPr>
        <a:xfrm>
          <a:off x="45847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86</xdr:row>
      <xdr:rowOff>32856</xdr:rowOff>
    </xdr:from>
    <xdr:ext cx="469744" cy="259045"/>
    <xdr:sp macro="" textlink="">
      <xdr:nvSpPr>
        <xdr:cNvPr id="107" name="【福祉施設】&#10;有形固定資産減価償却率該当値テキスト"/>
        <xdr:cNvSpPr txBox="1"/>
      </xdr:nvSpPr>
      <xdr:spPr>
        <a:xfrm>
          <a:off x="4673600" y="14777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117929</xdr:rowOff>
    </xdr:from>
    <xdr:to>
      <xdr:col>20</xdr:col>
      <xdr:colOff>38100</xdr:colOff>
      <xdr:row>87</xdr:row>
      <xdr:rowOff>48079</xdr:rowOff>
    </xdr:to>
    <xdr:sp macro="" textlink="">
      <xdr:nvSpPr>
        <xdr:cNvPr id="108" name="楕円 107"/>
        <xdr:cNvSpPr/>
      </xdr:nvSpPr>
      <xdr:spPr>
        <a:xfrm>
          <a:off x="3746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168729</xdr:rowOff>
    </xdr:from>
    <xdr:to>
      <xdr:col>24</xdr:col>
      <xdr:colOff>63500</xdr:colOff>
      <xdr:row>86</xdr:row>
      <xdr:rowOff>168729</xdr:rowOff>
    </xdr:to>
    <xdr:cxnSp macro="">
      <xdr:nvCxnSpPr>
        <xdr:cNvPr id="109" name="直線コネクタ 108"/>
        <xdr:cNvCxnSpPr/>
      </xdr:nvCxnSpPr>
      <xdr:spPr>
        <a:xfrm>
          <a:off x="3797300" y="1491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86</xdr:row>
      <xdr:rowOff>117929</xdr:rowOff>
    </xdr:from>
    <xdr:to>
      <xdr:col>15</xdr:col>
      <xdr:colOff>101600</xdr:colOff>
      <xdr:row>87</xdr:row>
      <xdr:rowOff>48079</xdr:rowOff>
    </xdr:to>
    <xdr:sp macro="" textlink="">
      <xdr:nvSpPr>
        <xdr:cNvPr id="110" name="楕円 109"/>
        <xdr:cNvSpPr/>
      </xdr:nvSpPr>
      <xdr:spPr>
        <a:xfrm>
          <a:off x="2857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168729</xdr:rowOff>
    </xdr:from>
    <xdr:to>
      <xdr:col>19</xdr:col>
      <xdr:colOff>177800</xdr:colOff>
      <xdr:row>86</xdr:row>
      <xdr:rowOff>168729</xdr:rowOff>
    </xdr:to>
    <xdr:cxnSp macro="">
      <xdr:nvCxnSpPr>
        <xdr:cNvPr id="111" name="直線コネクタ 110"/>
        <xdr:cNvCxnSpPr/>
      </xdr:nvCxnSpPr>
      <xdr:spPr>
        <a:xfrm>
          <a:off x="2908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86</xdr:row>
      <xdr:rowOff>117929</xdr:rowOff>
    </xdr:from>
    <xdr:to>
      <xdr:col>10</xdr:col>
      <xdr:colOff>165100</xdr:colOff>
      <xdr:row>87</xdr:row>
      <xdr:rowOff>48079</xdr:rowOff>
    </xdr:to>
    <xdr:sp macro="" textlink="">
      <xdr:nvSpPr>
        <xdr:cNvPr id="112" name="楕円 111"/>
        <xdr:cNvSpPr/>
      </xdr:nvSpPr>
      <xdr:spPr>
        <a:xfrm>
          <a:off x="1968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168729</xdr:rowOff>
    </xdr:from>
    <xdr:to>
      <xdr:col>15</xdr:col>
      <xdr:colOff>50800</xdr:colOff>
      <xdr:row>86</xdr:row>
      <xdr:rowOff>168729</xdr:rowOff>
    </xdr:to>
    <xdr:cxnSp macro="">
      <xdr:nvCxnSpPr>
        <xdr:cNvPr id="113" name="直線コネクタ 112"/>
        <xdr:cNvCxnSpPr/>
      </xdr:nvCxnSpPr>
      <xdr:spPr>
        <a:xfrm>
          <a:off x="2019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86</xdr:row>
      <xdr:rowOff>117929</xdr:rowOff>
    </xdr:from>
    <xdr:to>
      <xdr:col>6</xdr:col>
      <xdr:colOff>38100</xdr:colOff>
      <xdr:row>87</xdr:row>
      <xdr:rowOff>48079</xdr:rowOff>
    </xdr:to>
    <xdr:sp macro="" textlink="">
      <xdr:nvSpPr>
        <xdr:cNvPr id="114" name="楕円 113"/>
        <xdr:cNvSpPr/>
      </xdr:nvSpPr>
      <xdr:spPr>
        <a:xfrm>
          <a:off x="1079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168729</xdr:rowOff>
    </xdr:from>
    <xdr:to>
      <xdr:col>10</xdr:col>
      <xdr:colOff>114300</xdr:colOff>
      <xdr:row>86</xdr:row>
      <xdr:rowOff>168729</xdr:rowOff>
    </xdr:to>
    <xdr:cxnSp macro="">
      <xdr:nvCxnSpPr>
        <xdr:cNvPr id="115" name="直線コネクタ 114"/>
        <xdr:cNvCxnSpPr/>
      </xdr:nvCxnSpPr>
      <xdr:spPr>
        <a:xfrm>
          <a:off x="1130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64606</xdr:rowOff>
    </xdr:from>
    <xdr:ext cx="405111" cy="259045"/>
    <xdr:sp macro="" textlink="">
      <xdr:nvSpPr>
        <xdr:cNvPr id="116" name="n_1aveValue【福祉施設】&#10;有形固定資産減価償却率"/>
        <xdr:cNvSpPr txBox="1"/>
      </xdr:nvSpPr>
      <xdr:spPr>
        <a:xfrm>
          <a:off x="3582044" y="13952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22151</xdr:rowOff>
    </xdr:from>
    <xdr:ext cx="405111" cy="259045"/>
    <xdr:sp macro="" textlink="">
      <xdr:nvSpPr>
        <xdr:cNvPr id="117" name="n_2aveValue【福祉施設】&#10;有形固定資産減価償却率"/>
        <xdr:cNvSpPr txBox="1"/>
      </xdr:nvSpPr>
      <xdr:spPr>
        <a:xfrm>
          <a:off x="2705744" y="1390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152779</xdr:rowOff>
    </xdr:from>
    <xdr:ext cx="405111" cy="259045"/>
    <xdr:sp macro="" textlink="">
      <xdr:nvSpPr>
        <xdr:cNvPr id="118" name="n_3aveValue【福祉施設】&#10;有形固定資産減価償却率"/>
        <xdr:cNvSpPr txBox="1"/>
      </xdr:nvSpPr>
      <xdr:spPr>
        <a:xfrm>
          <a:off x="1816744" y="1386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131553</xdr:rowOff>
    </xdr:from>
    <xdr:ext cx="405111" cy="259045"/>
    <xdr:sp macro="" textlink="">
      <xdr:nvSpPr>
        <xdr:cNvPr id="119" name="n_4aveValue【福祉施設】&#10;有形固定資産減価償却率"/>
        <xdr:cNvSpPr txBox="1"/>
      </xdr:nvSpPr>
      <xdr:spPr>
        <a:xfrm>
          <a:off x="927744" y="1384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87</xdr:row>
      <xdr:rowOff>39206</xdr:rowOff>
    </xdr:from>
    <xdr:ext cx="469744" cy="259045"/>
    <xdr:sp macro="" textlink="">
      <xdr:nvSpPr>
        <xdr:cNvPr id="120" name="n_1mainValue【福祉施設】&#10;有形固定資産減価償却率"/>
        <xdr:cNvSpPr txBox="1"/>
      </xdr:nvSpPr>
      <xdr:spPr>
        <a:xfrm>
          <a:off x="35497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87</xdr:row>
      <xdr:rowOff>39206</xdr:rowOff>
    </xdr:from>
    <xdr:ext cx="469744" cy="259045"/>
    <xdr:sp macro="" textlink="">
      <xdr:nvSpPr>
        <xdr:cNvPr id="121" name="n_2mainValue【福祉施設】&#10;有形固定資産減価償却率"/>
        <xdr:cNvSpPr txBox="1"/>
      </xdr:nvSpPr>
      <xdr:spPr>
        <a:xfrm>
          <a:off x="2673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87</xdr:row>
      <xdr:rowOff>39206</xdr:rowOff>
    </xdr:from>
    <xdr:ext cx="469744" cy="259045"/>
    <xdr:sp macro="" textlink="">
      <xdr:nvSpPr>
        <xdr:cNvPr id="122" name="n_3mainValue【福祉施設】&#10;有形固定資産減価償却率"/>
        <xdr:cNvSpPr txBox="1"/>
      </xdr:nvSpPr>
      <xdr:spPr>
        <a:xfrm>
          <a:off x="1784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87</xdr:row>
      <xdr:rowOff>39206</xdr:rowOff>
    </xdr:from>
    <xdr:ext cx="469744" cy="259045"/>
    <xdr:sp macro="" textlink="">
      <xdr:nvSpPr>
        <xdr:cNvPr id="123" name="n_4mainValue【福祉施設】&#10;有形固定資産減価償却率"/>
        <xdr:cNvSpPr txBox="1"/>
      </xdr:nvSpPr>
      <xdr:spPr>
        <a:xfrm>
          <a:off x="895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24" name="正方形/長方形 12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25" name="正方形/長方形 12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26" name="正方形/長方形 12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27" name="正方形/長方形 12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28" name="正方形/長方形 12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29" name="正方形/長方形 12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30" name="正方形/長方形 12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31" name="正方形/長方形 13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132" name="テキスト ボックス 13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133" name="直線コネクタ 13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134" name="直線コネクタ 133"/>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135" name="テキスト ボックス 134"/>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136" name="直線コネクタ 135"/>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137" name="テキスト ボックス 136"/>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138" name="直線コネクタ 137"/>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139" name="テキスト ボックス 138"/>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140" name="直線コネクタ 139"/>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141" name="テキスト ボックス 140"/>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142" name="直線コネクタ 141"/>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143" name="テキスト ボックス 142"/>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144" name="直線コネクタ 14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145" name="テキスト ボックス 14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146"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49149</xdr:rowOff>
    </xdr:from>
    <xdr:to>
      <xdr:col>54</xdr:col>
      <xdr:colOff>189865</xdr:colOff>
      <xdr:row>86</xdr:row>
      <xdr:rowOff>102108</xdr:rowOff>
    </xdr:to>
    <xdr:cxnSp macro="">
      <xdr:nvCxnSpPr>
        <xdr:cNvPr id="147" name="直線コネクタ 146"/>
        <xdr:cNvCxnSpPr/>
      </xdr:nvCxnSpPr>
      <xdr:spPr>
        <a:xfrm flipV="1">
          <a:off x="10476865" y="13250799"/>
          <a:ext cx="0" cy="1596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105935</xdr:rowOff>
    </xdr:from>
    <xdr:ext cx="469744" cy="259045"/>
    <xdr:sp macro="" textlink="">
      <xdr:nvSpPr>
        <xdr:cNvPr id="148" name="【福祉施設】&#10;一人当たり面積最小値テキスト"/>
        <xdr:cNvSpPr txBox="1"/>
      </xdr:nvSpPr>
      <xdr:spPr>
        <a:xfrm>
          <a:off x="10515600" y="1485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102108</xdr:rowOff>
    </xdr:from>
    <xdr:to>
      <xdr:col>55</xdr:col>
      <xdr:colOff>88900</xdr:colOff>
      <xdr:row>86</xdr:row>
      <xdr:rowOff>102108</xdr:rowOff>
    </xdr:to>
    <xdr:cxnSp macro="">
      <xdr:nvCxnSpPr>
        <xdr:cNvPr id="149" name="直線コネクタ 148"/>
        <xdr:cNvCxnSpPr/>
      </xdr:nvCxnSpPr>
      <xdr:spPr>
        <a:xfrm>
          <a:off x="10388600" y="14846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167276</xdr:rowOff>
    </xdr:from>
    <xdr:ext cx="469744" cy="259045"/>
    <xdr:sp macro="" textlink="">
      <xdr:nvSpPr>
        <xdr:cNvPr id="150" name="【福祉施設】&#10;一人当たり面積最大値テキスト"/>
        <xdr:cNvSpPr txBox="1"/>
      </xdr:nvSpPr>
      <xdr:spPr>
        <a:xfrm>
          <a:off x="10515600" y="13026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49149</xdr:rowOff>
    </xdr:from>
    <xdr:to>
      <xdr:col>55</xdr:col>
      <xdr:colOff>88900</xdr:colOff>
      <xdr:row>77</xdr:row>
      <xdr:rowOff>49149</xdr:rowOff>
    </xdr:to>
    <xdr:cxnSp macro="">
      <xdr:nvCxnSpPr>
        <xdr:cNvPr id="151" name="直線コネクタ 150"/>
        <xdr:cNvCxnSpPr/>
      </xdr:nvCxnSpPr>
      <xdr:spPr>
        <a:xfrm>
          <a:off x="10388600" y="13250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127525</xdr:rowOff>
    </xdr:from>
    <xdr:ext cx="469744" cy="259045"/>
    <xdr:sp macro="" textlink="">
      <xdr:nvSpPr>
        <xdr:cNvPr id="152" name="【福祉施設】&#10;一人当たり面積平均値テキスト"/>
        <xdr:cNvSpPr txBox="1"/>
      </xdr:nvSpPr>
      <xdr:spPr>
        <a:xfrm>
          <a:off x="10515600" y="143578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104648</xdr:rowOff>
    </xdr:from>
    <xdr:to>
      <xdr:col>55</xdr:col>
      <xdr:colOff>50800</xdr:colOff>
      <xdr:row>85</xdr:row>
      <xdr:rowOff>34798</xdr:rowOff>
    </xdr:to>
    <xdr:sp macro="" textlink="">
      <xdr:nvSpPr>
        <xdr:cNvPr id="153" name="フローチャート: 判断 152"/>
        <xdr:cNvSpPr/>
      </xdr:nvSpPr>
      <xdr:spPr>
        <a:xfrm>
          <a:off x="10426700" y="1450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98171</xdr:rowOff>
    </xdr:from>
    <xdr:to>
      <xdr:col>50</xdr:col>
      <xdr:colOff>165100</xdr:colOff>
      <xdr:row>85</xdr:row>
      <xdr:rowOff>28321</xdr:rowOff>
    </xdr:to>
    <xdr:sp macro="" textlink="">
      <xdr:nvSpPr>
        <xdr:cNvPr id="154" name="フローチャート: 判断 153"/>
        <xdr:cNvSpPr/>
      </xdr:nvSpPr>
      <xdr:spPr>
        <a:xfrm>
          <a:off x="9588500" y="1449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106172</xdr:rowOff>
    </xdr:from>
    <xdr:to>
      <xdr:col>46</xdr:col>
      <xdr:colOff>38100</xdr:colOff>
      <xdr:row>85</xdr:row>
      <xdr:rowOff>36322</xdr:rowOff>
    </xdr:to>
    <xdr:sp macro="" textlink="">
      <xdr:nvSpPr>
        <xdr:cNvPr id="155" name="フローチャート: 判断 154"/>
        <xdr:cNvSpPr/>
      </xdr:nvSpPr>
      <xdr:spPr>
        <a:xfrm>
          <a:off x="8699500" y="1450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109601</xdr:rowOff>
    </xdr:from>
    <xdr:to>
      <xdr:col>41</xdr:col>
      <xdr:colOff>101600</xdr:colOff>
      <xdr:row>85</xdr:row>
      <xdr:rowOff>39751</xdr:rowOff>
    </xdr:to>
    <xdr:sp macro="" textlink="">
      <xdr:nvSpPr>
        <xdr:cNvPr id="156" name="フローチャート: 判断 155"/>
        <xdr:cNvSpPr/>
      </xdr:nvSpPr>
      <xdr:spPr>
        <a:xfrm>
          <a:off x="7810500" y="14511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69596</xdr:rowOff>
    </xdr:from>
    <xdr:to>
      <xdr:col>36</xdr:col>
      <xdr:colOff>165100</xdr:colOff>
      <xdr:row>84</xdr:row>
      <xdr:rowOff>171196</xdr:rowOff>
    </xdr:to>
    <xdr:sp macro="" textlink="">
      <xdr:nvSpPr>
        <xdr:cNvPr id="157" name="フローチャート: 判断 156"/>
        <xdr:cNvSpPr/>
      </xdr:nvSpPr>
      <xdr:spPr>
        <a:xfrm>
          <a:off x="6921500" y="1447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158" name="テキスト ボックス 15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159" name="テキスト ボックス 15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160" name="テキスト ボックス 15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161" name="テキスト ボックス 16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162" name="テキスト ボックス 16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111506</xdr:rowOff>
    </xdr:from>
    <xdr:to>
      <xdr:col>55</xdr:col>
      <xdr:colOff>50800</xdr:colOff>
      <xdr:row>86</xdr:row>
      <xdr:rowOff>41656</xdr:rowOff>
    </xdr:to>
    <xdr:sp macro="" textlink="">
      <xdr:nvSpPr>
        <xdr:cNvPr id="163" name="楕円 162"/>
        <xdr:cNvSpPr/>
      </xdr:nvSpPr>
      <xdr:spPr>
        <a:xfrm>
          <a:off x="10426700" y="14684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26433</xdr:rowOff>
    </xdr:from>
    <xdr:ext cx="469744" cy="259045"/>
    <xdr:sp macro="" textlink="">
      <xdr:nvSpPr>
        <xdr:cNvPr id="164" name="【福祉施設】&#10;一人当たり面積該当値テキスト"/>
        <xdr:cNvSpPr txBox="1"/>
      </xdr:nvSpPr>
      <xdr:spPr>
        <a:xfrm>
          <a:off x="10515600" y="14599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109982</xdr:rowOff>
    </xdr:from>
    <xdr:to>
      <xdr:col>50</xdr:col>
      <xdr:colOff>165100</xdr:colOff>
      <xdr:row>86</xdr:row>
      <xdr:rowOff>40132</xdr:rowOff>
    </xdr:to>
    <xdr:sp macro="" textlink="">
      <xdr:nvSpPr>
        <xdr:cNvPr id="165" name="楕円 164"/>
        <xdr:cNvSpPr/>
      </xdr:nvSpPr>
      <xdr:spPr>
        <a:xfrm>
          <a:off x="9588500" y="14683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160782</xdr:rowOff>
    </xdr:from>
    <xdr:to>
      <xdr:col>55</xdr:col>
      <xdr:colOff>0</xdr:colOff>
      <xdr:row>85</xdr:row>
      <xdr:rowOff>162306</xdr:rowOff>
    </xdr:to>
    <xdr:cxnSp macro="">
      <xdr:nvCxnSpPr>
        <xdr:cNvPr id="166" name="直線コネクタ 165"/>
        <xdr:cNvCxnSpPr/>
      </xdr:nvCxnSpPr>
      <xdr:spPr>
        <a:xfrm>
          <a:off x="9639300" y="14734032"/>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111506</xdr:rowOff>
    </xdr:from>
    <xdr:to>
      <xdr:col>46</xdr:col>
      <xdr:colOff>38100</xdr:colOff>
      <xdr:row>86</xdr:row>
      <xdr:rowOff>41656</xdr:rowOff>
    </xdr:to>
    <xdr:sp macro="" textlink="">
      <xdr:nvSpPr>
        <xdr:cNvPr id="167" name="楕円 166"/>
        <xdr:cNvSpPr/>
      </xdr:nvSpPr>
      <xdr:spPr>
        <a:xfrm>
          <a:off x="8699500" y="14684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160782</xdr:rowOff>
    </xdr:from>
    <xdr:to>
      <xdr:col>50</xdr:col>
      <xdr:colOff>114300</xdr:colOff>
      <xdr:row>85</xdr:row>
      <xdr:rowOff>162306</xdr:rowOff>
    </xdr:to>
    <xdr:cxnSp macro="">
      <xdr:nvCxnSpPr>
        <xdr:cNvPr id="168" name="直線コネクタ 167"/>
        <xdr:cNvCxnSpPr/>
      </xdr:nvCxnSpPr>
      <xdr:spPr>
        <a:xfrm flipV="1">
          <a:off x="8750300" y="14734032"/>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113412</xdr:rowOff>
    </xdr:from>
    <xdr:to>
      <xdr:col>41</xdr:col>
      <xdr:colOff>101600</xdr:colOff>
      <xdr:row>86</xdr:row>
      <xdr:rowOff>43562</xdr:rowOff>
    </xdr:to>
    <xdr:sp macro="" textlink="">
      <xdr:nvSpPr>
        <xdr:cNvPr id="169" name="楕円 168"/>
        <xdr:cNvSpPr/>
      </xdr:nvSpPr>
      <xdr:spPr>
        <a:xfrm>
          <a:off x="7810500" y="14686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162306</xdr:rowOff>
    </xdr:from>
    <xdr:to>
      <xdr:col>45</xdr:col>
      <xdr:colOff>177800</xdr:colOff>
      <xdr:row>85</xdr:row>
      <xdr:rowOff>164212</xdr:rowOff>
    </xdr:to>
    <xdr:cxnSp macro="">
      <xdr:nvCxnSpPr>
        <xdr:cNvPr id="170" name="直線コネクタ 169"/>
        <xdr:cNvCxnSpPr/>
      </xdr:nvCxnSpPr>
      <xdr:spPr>
        <a:xfrm flipV="1">
          <a:off x="7861300" y="14735556"/>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117602</xdr:rowOff>
    </xdr:from>
    <xdr:to>
      <xdr:col>36</xdr:col>
      <xdr:colOff>165100</xdr:colOff>
      <xdr:row>86</xdr:row>
      <xdr:rowOff>47752</xdr:rowOff>
    </xdr:to>
    <xdr:sp macro="" textlink="">
      <xdr:nvSpPr>
        <xdr:cNvPr id="171" name="楕円 170"/>
        <xdr:cNvSpPr/>
      </xdr:nvSpPr>
      <xdr:spPr>
        <a:xfrm>
          <a:off x="6921500" y="1469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164212</xdr:rowOff>
    </xdr:from>
    <xdr:to>
      <xdr:col>41</xdr:col>
      <xdr:colOff>50800</xdr:colOff>
      <xdr:row>85</xdr:row>
      <xdr:rowOff>168402</xdr:rowOff>
    </xdr:to>
    <xdr:cxnSp macro="">
      <xdr:nvCxnSpPr>
        <xdr:cNvPr id="172" name="直線コネクタ 171"/>
        <xdr:cNvCxnSpPr/>
      </xdr:nvCxnSpPr>
      <xdr:spPr>
        <a:xfrm flipV="1">
          <a:off x="6972300" y="14737462"/>
          <a:ext cx="889000" cy="4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44848</xdr:rowOff>
    </xdr:from>
    <xdr:ext cx="469744" cy="259045"/>
    <xdr:sp macro="" textlink="">
      <xdr:nvSpPr>
        <xdr:cNvPr id="173" name="n_1aveValue【福祉施設】&#10;一人当たり面積"/>
        <xdr:cNvSpPr txBox="1"/>
      </xdr:nvSpPr>
      <xdr:spPr>
        <a:xfrm>
          <a:off x="9391727" y="14275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52849</xdr:rowOff>
    </xdr:from>
    <xdr:ext cx="469744" cy="259045"/>
    <xdr:sp macro="" textlink="">
      <xdr:nvSpPr>
        <xdr:cNvPr id="174" name="n_2aveValue【福祉施設】&#10;一人当たり面積"/>
        <xdr:cNvSpPr txBox="1"/>
      </xdr:nvSpPr>
      <xdr:spPr>
        <a:xfrm>
          <a:off x="8515427" y="14283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56278</xdr:rowOff>
    </xdr:from>
    <xdr:ext cx="469744" cy="259045"/>
    <xdr:sp macro="" textlink="">
      <xdr:nvSpPr>
        <xdr:cNvPr id="175" name="n_3aveValue【福祉施設】&#10;一人当たり面積"/>
        <xdr:cNvSpPr txBox="1"/>
      </xdr:nvSpPr>
      <xdr:spPr>
        <a:xfrm>
          <a:off x="7626427" y="14286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16273</xdr:rowOff>
    </xdr:from>
    <xdr:ext cx="469744" cy="259045"/>
    <xdr:sp macro="" textlink="">
      <xdr:nvSpPr>
        <xdr:cNvPr id="176" name="n_4aveValue【福祉施設】&#10;一人当たり面積"/>
        <xdr:cNvSpPr txBox="1"/>
      </xdr:nvSpPr>
      <xdr:spPr>
        <a:xfrm>
          <a:off x="6737427" y="1424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31259</xdr:rowOff>
    </xdr:from>
    <xdr:ext cx="469744" cy="259045"/>
    <xdr:sp macro="" textlink="">
      <xdr:nvSpPr>
        <xdr:cNvPr id="177" name="n_1mainValue【福祉施設】&#10;一人当たり面積"/>
        <xdr:cNvSpPr txBox="1"/>
      </xdr:nvSpPr>
      <xdr:spPr>
        <a:xfrm>
          <a:off x="9391727" y="14775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32783</xdr:rowOff>
    </xdr:from>
    <xdr:ext cx="469744" cy="259045"/>
    <xdr:sp macro="" textlink="">
      <xdr:nvSpPr>
        <xdr:cNvPr id="178" name="n_2mainValue【福祉施設】&#10;一人当たり面積"/>
        <xdr:cNvSpPr txBox="1"/>
      </xdr:nvSpPr>
      <xdr:spPr>
        <a:xfrm>
          <a:off x="8515427" y="1477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34689</xdr:rowOff>
    </xdr:from>
    <xdr:ext cx="469744" cy="259045"/>
    <xdr:sp macro="" textlink="">
      <xdr:nvSpPr>
        <xdr:cNvPr id="179" name="n_3mainValue【福祉施設】&#10;一人当たり面積"/>
        <xdr:cNvSpPr txBox="1"/>
      </xdr:nvSpPr>
      <xdr:spPr>
        <a:xfrm>
          <a:off x="7626427" y="14779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38879</xdr:rowOff>
    </xdr:from>
    <xdr:ext cx="469744" cy="259045"/>
    <xdr:sp macro="" textlink="">
      <xdr:nvSpPr>
        <xdr:cNvPr id="180" name="n_4mainValue【福祉施設】&#10;一人当たり面積"/>
        <xdr:cNvSpPr txBox="1"/>
      </xdr:nvSpPr>
      <xdr:spPr>
        <a:xfrm>
          <a:off x="6737427" y="1478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181" name="正方形/長方形 18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82" name="正方形/長方形 18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83" name="正方形/長方形 18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84" name="正方形/長方形 18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85" name="正方形/長方形 18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86" name="正方形/長方形 18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87" name="正方形/長方形 18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88" name="正方形/長方形 18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189" name="正方形/長方形 18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90" name="正方形/長方形 18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91" name="正方形/長方形 19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192" name="正方形/長方形 19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193" name="正方形/長方形 19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194" name="正方形/長方形 19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195" name="正方形/長方形 19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196" name="正方形/長方形 19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197" name="正方形/長方形 19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198" name="正方形/長方形 19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199" name="正方形/長方形 19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00" name="正方形/長方形 19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01" name="正方形/長方形 20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02" name="正方形/長方形 20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03" name="正方形/長方形 20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04" name="正方形/長方形 20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05" name="テキスト ボックス 20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06" name="直線コネクタ 20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07" name="テキスト ボックス 206"/>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208" name="直線コネクタ 207"/>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209" name="テキスト ボックス 208"/>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10" name="直線コネクタ 209"/>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211" name="テキスト ボックス 210"/>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212" name="直線コネクタ 211"/>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213" name="テキスト ボックス 212"/>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214" name="直線コネクタ 213"/>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215" name="テキスト ボックス 214"/>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216" name="直線コネクタ 215"/>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217" name="テキスト ボックス 216"/>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218" name="直線コネクタ 217"/>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219" name="テキスト ボックス 218"/>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20" name="直線コネクタ 21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221"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68036</xdr:rowOff>
    </xdr:from>
    <xdr:to>
      <xdr:col>85</xdr:col>
      <xdr:colOff>126364</xdr:colOff>
      <xdr:row>42</xdr:row>
      <xdr:rowOff>92528</xdr:rowOff>
    </xdr:to>
    <xdr:cxnSp macro="">
      <xdr:nvCxnSpPr>
        <xdr:cNvPr id="222" name="直線コネクタ 221"/>
        <xdr:cNvCxnSpPr/>
      </xdr:nvCxnSpPr>
      <xdr:spPr>
        <a:xfrm flipV="1">
          <a:off x="16318864" y="5725886"/>
          <a:ext cx="0" cy="1567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223" name="【一般廃棄物処理施設】&#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224" name="直線コネクタ 223"/>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14713</xdr:rowOff>
    </xdr:from>
    <xdr:ext cx="340478" cy="259045"/>
    <xdr:sp macro="" textlink="">
      <xdr:nvSpPr>
        <xdr:cNvPr id="225" name="【一般廃棄物処理施設】&#10;有形固定資産減価償却率最大値テキスト"/>
        <xdr:cNvSpPr txBox="1"/>
      </xdr:nvSpPr>
      <xdr:spPr>
        <a:xfrm>
          <a:off x="16357600" y="550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68036</xdr:rowOff>
    </xdr:from>
    <xdr:to>
      <xdr:col>86</xdr:col>
      <xdr:colOff>25400</xdr:colOff>
      <xdr:row>33</xdr:row>
      <xdr:rowOff>68036</xdr:rowOff>
    </xdr:to>
    <xdr:cxnSp macro="">
      <xdr:nvCxnSpPr>
        <xdr:cNvPr id="226" name="直線コネクタ 225"/>
        <xdr:cNvCxnSpPr/>
      </xdr:nvCxnSpPr>
      <xdr:spPr>
        <a:xfrm>
          <a:off x="16230600" y="572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113591</xdr:rowOff>
    </xdr:from>
    <xdr:ext cx="405111" cy="259045"/>
    <xdr:sp macro="" textlink="">
      <xdr:nvSpPr>
        <xdr:cNvPr id="227" name="【一般廃棄物処理施設】&#10;有形固定資産減価償却率平均値テキスト"/>
        <xdr:cNvSpPr txBox="1"/>
      </xdr:nvSpPr>
      <xdr:spPr>
        <a:xfrm>
          <a:off x="16357600" y="64572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90715</xdr:rowOff>
    </xdr:from>
    <xdr:to>
      <xdr:col>85</xdr:col>
      <xdr:colOff>177800</xdr:colOff>
      <xdr:row>39</xdr:row>
      <xdr:rowOff>20865</xdr:rowOff>
    </xdr:to>
    <xdr:sp macro="" textlink="">
      <xdr:nvSpPr>
        <xdr:cNvPr id="228" name="フローチャート: 判断 227"/>
        <xdr:cNvSpPr/>
      </xdr:nvSpPr>
      <xdr:spPr>
        <a:xfrm>
          <a:off x="16268700" y="66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80917</xdr:rowOff>
    </xdr:from>
    <xdr:to>
      <xdr:col>81</xdr:col>
      <xdr:colOff>101600</xdr:colOff>
      <xdr:row>39</xdr:row>
      <xdr:rowOff>11067</xdr:rowOff>
    </xdr:to>
    <xdr:sp macro="" textlink="">
      <xdr:nvSpPr>
        <xdr:cNvPr id="229" name="フローチャート: 判断 228"/>
        <xdr:cNvSpPr/>
      </xdr:nvSpPr>
      <xdr:spPr>
        <a:xfrm>
          <a:off x="15430500" y="659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18869</xdr:rowOff>
    </xdr:from>
    <xdr:to>
      <xdr:col>76</xdr:col>
      <xdr:colOff>165100</xdr:colOff>
      <xdr:row>38</xdr:row>
      <xdr:rowOff>120469</xdr:rowOff>
    </xdr:to>
    <xdr:sp macro="" textlink="">
      <xdr:nvSpPr>
        <xdr:cNvPr id="230" name="フローチャート: 判断 229"/>
        <xdr:cNvSpPr/>
      </xdr:nvSpPr>
      <xdr:spPr>
        <a:xfrm>
          <a:off x="14541500" y="653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35197</xdr:rowOff>
    </xdr:from>
    <xdr:to>
      <xdr:col>72</xdr:col>
      <xdr:colOff>38100</xdr:colOff>
      <xdr:row>38</xdr:row>
      <xdr:rowOff>136797</xdr:rowOff>
    </xdr:to>
    <xdr:sp macro="" textlink="">
      <xdr:nvSpPr>
        <xdr:cNvPr id="231" name="フローチャート: 判断 230"/>
        <xdr:cNvSpPr/>
      </xdr:nvSpPr>
      <xdr:spPr>
        <a:xfrm>
          <a:off x="13652500" y="655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36830</xdr:rowOff>
    </xdr:from>
    <xdr:to>
      <xdr:col>67</xdr:col>
      <xdr:colOff>101600</xdr:colOff>
      <xdr:row>38</xdr:row>
      <xdr:rowOff>138430</xdr:rowOff>
    </xdr:to>
    <xdr:sp macro="" textlink="">
      <xdr:nvSpPr>
        <xdr:cNvPr id="232" name="フローチャート: 判断 231"/>
        <xdr:cNvSpPr/>
      </xdr:nvSpPr>
      <xdr:spPr>
        <a:xfrm>
          <a:off x="12763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233" name="テキスト ボックス 23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34" name="テキスト ボックス 23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35" name="テキスト ボックス 23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36" name="テキスト ボックス 23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37" name="テキスト ボックス 23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15603</xdr:rowOff>
    </xdr:from>
    <xdr:to>
      <xdr:col>85</xdr:col>
      <xdr:colOff>177800</xdr:colOff>
      <xdr:row>40</xdr:row>
      <xdr:rowOff>117203</xdr:rowOff>
    </xdr:to>
    <xdr:sp macro="" textlink="">
      <xdr:nvSpPr>
        <xdr:cNvPr id="238" name="楕円 237"/>
        <xdr:cNvSpPr/>
      </xdr:nvSpPr>
      <xdr:spPr>
        <a:xfrm>
          <a:off x="16268700" y="6873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165480</xdr:rowOff>
    </xdr:from>
    <xdr:ext cx="405111" cy="259045"/>
    <xdr:sp macro="" textlink="">
      <xdr:nvSpPr>
        <xdr:cNvPr id="239" name="【一般廃棄物処理施設】&#10;有形固定資産減価償却率該当値テキスト"/>
        <xdr:cNvSpPr txBox="1"/>
      </xdr:nvSpPr>
      <xdr:spPr>
        <a:xfrm>
          <a:off x="16357600" y="68520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162560</xdr:rowOff>
    </xdr:from>
    <xdr:to>
      <xdr:col>81</xdr:col>
      <xdr:colOff>101600</xdr:colOff>
      <xdr:row>40</xdr:row>
      <xdr:rowOff>92710</xdr:rowOff>
    </xdr:to>
    <xdr:sp macro="" textlink="">
      <xdr:nvSpPr>
        <xdr:cNvPr id="240" name="楕円 239"/>
        <xdr:cNvSpPr/>
      </xdr:nvSpPr>
      <xdr:spPr>
        <a:xfrm>
          <a:off x="15430500" y="684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41910</xdr:rowOff>
    </xdr:from>
    <xdr:to>
      <xdr:col>85</xdr:col>
      <xdr:colOff>127000</xdr:colOff>
      <xdr:row>40</xdr:row>
      <xdr:rowOff>66403</xdr:rowOff>
    </xdr:to>
    <xdr:cxnSp macro="">
      <xdr:nvCxnSpPr>
        <xdr:cNvPr id="241" name="直線コネクタ 240"/>
        <xdr:cNvCxnSpPr/>
      </xdr:nvCxnSpPr>
      <xdr:spPr>
        <a:xfrm>
          <a:off x="15481300" y="6899910"/>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138067</xdr:rowOff>
    </xdr:from>
    <xdr:to>
      <xdr:col>76</xdr:col>
      <xdr:colOff>165100</xdr:colOff>
      <xdr:row>40</xdr:row>
      <xdr:rowOff>68217</xdr:rowOff>
    </xdr:to>
    <xdr:sp macro="" textlink="">
      <xdr:nvSpPr>
        <xdr:cNvPr id="242" name="楕円 241"/>
        <xdr:cNvSpPr/>
      </xdr:nvSpPr>
      <xdr:spPr>
        <a:xfrm>
          <a:off x="14541500" y="682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17417</xdr:rowOff>
    </xdr:from>
    <xdr:to>
      <xdr:col>81</xdr:col>
      <xdr:colOff>50800</xdr:colOff>
      <xdr:row>40</xdr:row>
      <xdr:rowOff>41910</xdr:rowOff>
    </xdr:to>
    <xdr:cxnSp macro="">
      <xdr:nvCxnSpPr>
        <xdr:cNvPr id="243" name="直線コネクタ 242"/>
        <xdr:cNvCxnSpPr/>
      </xdr:nvCxnSpPr>
      <xdr:spPr>
        <a:xfrm>
          <a:off x="14592300" y="6875417"/>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164193</xdr:rowOff>
    </xdr:from>
    <xdr:to>
      <xdr:col>72</xdr:col>
      <xdr:colOff>38100</xdr:colOff>
      <xdr:row>40</xdr:row>
      <xdr:rowOff>94343</xdr:rowOff>
    </xdr:to>
    <xdr:sp macro="" textlink="">
      <xdr:nvSpPr>
        <xdr:cNvPr id="244" name="楕円 243"/>
        <xdr:cNvSpPr/>
      </xdr:nvSpPr>
      <xdr:spPr>
        <a:xfrm>
          <a:off x="13652500" y="685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17417</xdr:rowOff>
    </xdr:from>
    <xdr:to>
      <xdr:col>76</xdr:col>
      <xdr:colOff>114300</xdr:colOff>
      <xdr:row>40</xdr:row>
      <xdr:rowOff>43543</xdr:rowOff>
    </xdr:to>
    <xdr:cxnSp macro="">
      <xdr:nvCxnSpPr>
        <xdr:cNvPr id="245" name="直線コネクタ 244"/>
        <xdr:cNvCxnSpPr/>
      </xdr:nvCxnSpPr>
      <xdr:spPr>
        <a:xfrm flipV="1">
          <a:off x="13703300" y="6875417"/>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142966</xdr:rowOff>
    </xdr:from>
    <xdr:to>
      <xdr:col>67</xdr:col>
      <xdr:colOff>101600</xdr:colOff>
      <xdr:row>40</xdr:row>
      <xdr:rowOff>73116</xdr:rowOff>
    </xdr:to>
    <xdr:sp macro="" textlink="">
      <xdr:nvSpPr>
        <xdr:cNvPr id="246" name="楕円 245"/>
        <xdr:cNvSpPr/>
      </xdr:nvSpPr>
      <xdr:spPr>
        <a:xfrm>
          <a:off x="12763500" y="682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22316</xdr:rowOff>
    </xdr:from>
    <xdr:to>
      <xdr:col>71</xdr:col>
      <xdr:colOff>177800</xdr:colOff>
      <xdr:row>40</xdr:row>
      <xdr:rowOff>43543</xdr:rowOff>
    </xdr:to>
    <xdr:cxnSp macro="">
      <xdr:nvCxnSpPr>
        <xdr:cNvPr id="247" name="直線コネクタ 246"/>
        <xdr:cNvCxnSpPr/>
      </xdr:nvCxnSpPr>
      <xdr:spPr>
        <a:xfrm>
          <a:off x="12814300" y="6880316"/>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27594</xdr:rowOff>
    </xdr:from>
    <xdr:ext cx="405111" cy="259045"/>
    <xdr:sp macro="" textlink="">
      <xdr:nvSpPr>
        <xdr:cNvPr id="248" name="n_1aveValue【一般廃棄物処理施設】&#10;有形固定資産減価償却率"/>
        <xdr:cNvSpPr txBox="1"/>
      </xdr:nvSpPr>
      <xdr:spPr>
        <a:xfrm>
          <a:off x="15266044" y="6371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136996</xdr:rowOff>
    </xdr:from>
    <xdr:ext cx="405111" cy="259045"/>
    <xdr:sp macro="" textlink="">
      <xdr:nvSpPr>
        <xdr:cNvPr id="249" name="n_2aveValue【一般廃棄物処理施設】&#10;有形固定資産減価償却率"/>
        <xdr:cNvSpPr txBox="1"/>
      </xdr:nvSpPr>
      <xdr:spPr>
        <a:xfrm>
          <a:off x="14389744" y="630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153324</xdr:rowOff>
    </xdr:from>
    <xdr:ext cx="405111" cy="259045"/>
    <xdr:sp macro="" textlink="">
      <xdr:nvSpPr>
        <xdr:cNvPr id="250" name="n_3aveValue【一般廃棄物処理施設】&#10;有形固定資産減価償却率"/>
        <xdr:cNvSpPr txBox="1"/>
      </xdr:nvSpPr>
      <xdr:spPr>
        <a:xfrm>
          <a:off x="13500744" y="6325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154957</xdr:rowOff>
    </xdr:from>
    <xdr:ext cx="405111" cy="259045"/>
    <xdr:sp macro="" textlink="">
      <xdr:nvSpPr>
        <xdr:cNvPr id="251" name="n_4aveValue【一般廃棄物処理施設】&#10;有形固定資産減価償却率"/>
        <xdr:cNvSpPr txBox="1"/>
      </xdr:nvSpPr>
      <xdr:spPr>
        <a:xfrm>
          <a:off x="12611744" y="632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83837</xdr:rowOff>
    </xdr:from>
    <xdr:ext cx="405111" cy="259045"/>
    <xdr:sp macro="" textlink="">
      <xdr:nvSpPr>
        <xdr:cNvPr id="252" name="n_1mainValue【一般廃棄物処理施設】&#10;有形固定資産減価償却率"/>
        <xdr:cNvSpPr txBox="1"/>
      </xdr:nvSpPr>
      <xdr:spPr>
        <a:xfrm>
          <a:off x="15266044" y="694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59344</xdr:rowOff>
    </xdr:from>
    <xdr:ext cx="405111" cy="259045"/>
    <xdr:sp macro="" textlink="">
      <xdr:nvSpPr>
        <xdr:cNvPr id="253" name="n_2mainValue【一般廃棄物処理施設】&#10;有形固定資産減価償却率"/>
        <xdr:cNvSpPr txBox="1"/>
      </xdr:nvSpPr>
      <xdr:spPr>
        <a:xfrm>
          <a:off x="14389744" y="6917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85470</xdr:rowOff>
    </xdr:from>
    <xdr:ext cx="405111" cy="259045"/>
    <xdr:sp macro="" textlink="">
      <xdr:nvSpPr>
        <xdr:cNvPr id="254" name="n_3mainValue【一般廃棄物処理施設】&#10;有形固定資産減価償却率"/>
        <xdr:cNvSpPr txBox="1"/>
      </xdr:nvSpPr>
      <xdr:spPr>
        <a:xfrm>
          <a:off x="13500744" y="6943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64243</xdr:rowOff>
    </xdr:from>
    <xdr:ext cx="405111" cy="259045"/>
    <xdr:sp macro="" textlink="">
      <xdr:nvSpPr>
        <xdr:cNvPr id="255" name="n_4mainValue【一般廃棄物処理施設】&#10;有形固定資産減価償却率"/>
        <xdr:cNvSpPr txBox="1"/>
      </xdr:nvSpPr>
      <xdr:spPr>
        <a:xfrm>
          <a:off x="12611744" y="6922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56" name="正方形/長方形 25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57" name="正方形/長方形 25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58" name="正方形/長方形 25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59" name="正方形/長方形 25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60" name="正方形/長方形 25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61" name="正方形/長方形 26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62" name="正方形/長方形 26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63" name="正方形/長方形 26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264" name="テキスト ボックス 26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265" name="直線コネクタ 26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266" name="直線コネクタ 265"/>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267" name="テキスト ボックス 266"/>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268" name="直線コネクタ 267"/>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269" name="テキスト ボックス 268"/>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270" name="直線コネクタ 269"/>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271" name="テキスト ボックス 270"/>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272" name="直線コネクタ 271"/>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273" name="テキスト ボックス 272"/>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274" name="直線コネクタ 273"/>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15620</xdr:rowOff>
    </xdr:from>
    <xdr:ext cx="685572" cy="259045"/>
    <xdr:sp macro="" textlink="">
      <xdr:nvSpPr>
        <xdr:cNvPr id="275" name="テキスト ボックス 274"/>
        <xdr:cNvSpPr txBox="1"/>
      </xdr:nvSpPr>
      <xdr:spPr>
        <a:xfrm>
          <a:off x="17602428" y="584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276" name="直線コネクタ 275"/>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31949</xdr:rowOff>
    </xdr:from>
    <xdr:ext cx="685572" cy="259045"/>
    <xdr:sp macro="" textlink="">
      <xdr:nvSpPr>
        <xdr:cNvPr id="277" name="テキスト ボックス 276"/>
        <xdr:cNvSpPr txBox="1"/>
      </xdr:nvSpPr>
      <xdr:spPr>
        <a:xfrm>
          <a:off x="17602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278" name="直線コネクタ 27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279" name="テキスト ボックス 278"/>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280"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144602</xdr:rowOff>
    </xdr:from>
    <xdr:to>
      <xdr:col>116</xdr:col>
      <xdr:colOff>62864</xdr:colOff>
      <xdr:row>42</xdr:row>
      <xdr:rowOff>90161</xdr:rowOff>
    </xdr:to>
    <xdr:cxnSp macro="">
      <xdr:nvCxnSpPr>
        <xdr:cNvPr id="281" name="直線コネクタ 280"/>
        <xdr:cNvCxnSpPr/>
      </xdr:nvCxnSpPr>
      <xdr:spPr>
        <a:xfrm flipV="1">
          <a:off x="22160864" y="5802452"/>
          <a:ext cx="0" cy="1488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93988</xdr:rowOff>
    </xdr:from>
    <xdr:ext cx="469744" cy="259045"/>
    <xdr:sp macro="" textlink="">
      <xdr:nvSpPr>
        <xdr:cNvPr id="282" name="【一般廃棄物処理施設】&#10;一人当たり有形固定資産（償却資産）額最小値テキスト"/>
        <xdr:cNvSpPr txBox="1"/>
      </xdr:nvSpPr>
      <xdr:spPr>
        <a:xfrm>
          <a:off x="22199600" y="7294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90161</xdr:rowOff>
    </xdr:from>
    <xdr:to>
      <xdr:col>116</xdr:col>
      <xdr:colOff>152400</xdr:colOff>
      <xdr:row>42</xdr:row>
      <xdr:rowOff>90161</xdr:rowOff>
    </xdr:to>
    <xdr:cxnSp macro="">
      <xdr:nvCxnSpPr>
        <xdr:cNvPr id="283" name="直線コネクタ 282"/>
        <xdr:cNvCxnSpPr/>
      </xdr:nvCxnSpPr>
      <xdr:spPr>
        <a:xfrm>
          <a:off x="22072600" y="7291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91279</xdr:rowOff>
    </xdr:from>
    <xdr:ext cx="690189" cy="259045"/>
    <xdr:sp macro="" textlink="">
      <xdr:nvSpPr>
        <xdr:cNvPr id="284" name="【一般廃棄物処理施設】&#10;一人当たり有形固定資産（償却資産）額最大値テキスト"/>
        <xdr:cNvSpPr txBox="1"/>
      </xdr:nvSpPr>
      <xdr:spPr>
        <a:xfrm>
          <a:off x="22199600" y="55776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1,369,664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144602</xdr:rowOff>
    </xdr:from>
    <xdr:to>
      <xdr:col>116</xdr:col>
      <xdr:colOff>152400</xdr:colOff>
      <xdr:row>33</xdr:row>
      <xdr:rowOff>144602</xdr:rowOff>
    </xdr:to>
    <xdr:cxnSp macro="">
      <xdr:nvCxnSpPr>
        <xdr:cNvPr id="285" name="直線コネクタ 284"/>
        <xdr:cNvCxnSpPr/>
      </xdr:nvCxnSpPr>
      <xdr:spPr>
        <a:xfrm>
          <a:off x="22072600" y="5802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145351</xdr:rowOff>
    </xdr:from>
    <xdr:ext cx="599010" cy="259045"/>
    <xdr:sp macro="" textlink="">
      <xdr:nvSpPr>
        <xdr:cNvPr id="286" name="【一般廃棄物処理施設】&#10;一人当たり有形固定資産（償却資産）額平均値テキスト"/>
        <xdr:cNvSpPr txBox="1"/>
      </xdr:nvSpPr>
      <xdr:spPr>
        <a:xfrm>
          <a:off x="22199600" y="70033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199,991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166924</xdr:rowOff>
    </xdr:from>
    <xdr:to>
      <xdr:col>116</xdr:col>
      <xdr:colOff>114300</xdr:colOff>
      <xdr:row>41</xdr:row>
      <xdr:rowOff>97074</xdr:rowOff>
    </xdr:to>
    <xdr:sp macro="" textlink="">
      <xdr:nvSpPr>
        <xdr:cNvPr id="287" name="フローチャート: 判断 286"/>
        <xdr:cNvSpPr/>
      </xdr:nvSpPr>
      <xdr:spPr>
        <a:xfrm>
          <a:off x="22110700" y="702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13148</xdr:rowOff>
    </xdr:from>
    <xdr:to>
      <xdr:col>112</xdr:col>
      <xdr:colOff>38100</xdr:colOff>
      <xdr:row>41</xdr:row>
      <xdr:rowOff>114748</xdr:rowOff>
    </xdr:to>
    <xdr:sp macro="" textlink="">
      <xdr:nvSpPr>
        <xdr:cNvPr id="288" name="フローチャート: 判断 287"/>
        <xdr:cNvSpPr/>
      </xdr:nvSpPr>
      <xdr:spPr>
        <a:xfrm>
          <a:off x="21272500" y="704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21589</xdr:rowOff>
    </xdr:from>
    <xdr:to>
      <xdr:col>107</xdr:col>
      <xdr:colOff>101600</xdr:colOff>
      <xdr:row>41</xdr:row>
      <xdr:rowOff>123189</xdr:rowOff>
    </xdr:to>
    <xdr:sp macro="" textlink="">
      <xdr:nvSpPr>
        <xdr:cNvPr id="289" name="フローチャート: 判断 288"/>
        <xdr:cNvSpPr/>
      </xdr:nvSpPr>
      <xdr:spPr>
        <a:xfrm>
          <a:off x="20383500" y="7051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42589</xdr:rowOff>
    </xdr:from>
    <xdr:to>
      <xdr:col>102</xdr:col>
      <xdr:colOff>165100</xdr:colOff>
      <xdr:row>41</xdr:row>
      <xdr:rowOff>144189</xdr:rowOff>
    </xdr:to>
    <xdr:sp macro="" textlink="">
      <xdr:nvSpPr>
        <xdr:cNvPr id="290" name="フローチャート: 判断 289"/>
        <xdr:cNvSpPr/>
      </xdr:nvSpPr>
      <xdr:spPr>
        <a:xfrm>
          <a:off x="19494500" y="7072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41448</xdr:rowOff>
    </xdr:from>
    <xdr:to>
      <xdr:col>98</xdr:col>
      <xdr:colOff>38100</xdr:colOff>
      <xdr:row>41</xdr:row>
      <xdr:rowOff>143048</xdr:rowOff>
    </xdr:to>
    <xdr:sp macro="" textlink="">
      <xdr:nvSpPr>
        <xdr:cNvPr id="291" name="フローチャート: 判断 290"/>
        <xdr:cNvSpPr/>
      </xdr:nvSpPr>
      <xdr:spPr>
        <a:xfrm>
          <a:off x="18605500" y="7070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292" name="テキスト ボックス 29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293" name="テキスト ボックス 29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294" name="テキスト ボックス 29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295" name="テキスト ボックス 29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296" name="テキスト ボックス 29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139786</xdr:rowOff>
    </xdr:from>
    <xdr:to>
      <xdr:col>116</xdr:col>
      <xdr:colOff>114300</xdr:colOff>
      <xdr:row>41</xdr:row>
      <xdr:rowOff>69936</xdr:rowOff>
    </xdr:to>
    <xdr:sp macro="" textlink="">
      <xdr:nvSpPr>
        <xdr:cNvPr id="297" name="楕円 296"/>
        <xdr:cNvSpPr/>
      </xdr:nvSpPr>
      <xdr:spPr>
        <a:xfrm>
          <a:off x="22110700" y="6997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162663</xdr:rowOff>
    </xdr:from>
    <xdr:ext cx="599010" cy="259045"/>
    <xdr:sp macro="" textlink="">
      <xdr:nvSpPr>
        <xdr:cNvPr id="298" name="【一般廃棄物処理施設】&#10;一人当たり有形固定資産（償却資産）額該当値テキスト"/>
        <xdr:cNvSpPr txBox="1"/>
      </xdr:nvSpPr>
      <xdr:spPr>
        <a:xfrm>
          <a:off x="22199600" y="6849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159504</xdr:rowOff>
    </xdr:from>
    <xdr:to>
      <xdr:col>112</xdr:col>
      <xdr:colOff>38100</xdr:colOff>
      <xdr:row>41</xdr:row>
      <xdr:rowOff>89654</xdr:rowOff>
    </xdr:to>
    <xdr:sp macro="" textlink="">
      <xdr:nvSpPr>
        <xdr:cNvPr id="299" name="楕円 298"/>
        <xdr:cNvSpPr/>
      </xdr:nvSpPr>
      <xdr:spPr>
        <a:xfrm>
          <a:off x="21272500" y="701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19136</xdr:rowOff>
    </xdr:from>
    <xdr:to>
      <xdr:col>116</xdr:col>
      <xdr:colOff>63500</xdr:colOff>
      <xdr:row>41</xdr:row>
      <xdr:rowOff>38854</xdr:rowOff>
    </xdr:to>
    <xdr:cxnSp macro="">
      <xdr:nvCxnSpPr>
        <xdr:cNvPr id="300" name="直線コネクタ 299"/>
        <xdr:cNvCxnSpPr/>
      </xdr:nvCxnSpPr>
      <xdr:spPr>
        <a:xfrm flipV="1">
          <a:off x="21323300" y="7048586"/>
          <a:ext cx="838200" cy="1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29907</xdr:rowOff>
    </xdr:from>
    <xdr:to>
      <xdr:col>107</xdr:col>
      <xdr:colOff>101600</xdr:colOff>
      <xdr:row>41</xdr:row>
      <xdr:rowOff>131507</xdr:rowOff>
    </xdr:to>
    <xdr:sp macro="" textlink="">
      <xdr:nvSpPr>
        <xdr:cNvPr id="301" name="楕円 300"/>
        <xdr:cNvSpPr/>
      </xdr:nvSpPr>
      <xdr:spPr>
        <a:xfrm>
          <a:off x="20383500" y="7059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38854</xdr:rowOff>
    </xdr:from>
    <xdr:to>
      <xdr:col>111</xdr:col>
      <xdr:colOff>177800</xdr:colOff>
      <xdr:row>41</xdr:row>
      <xdr:rowOff>80707</xdr:rowOff>
    </xdr:to>
    <xdr:cxnSp macro="">
      <xdr:nvCxnSpPr>
        <xdr:cNvPr id="302" name="直線コネクタ 301"/>
        <xdr:cNvCxnSpPr/>
      </xdr:nvCxnSpPr>
      <xdr:spPr>
        <a:xfrm flipV="1">
          <a:off x="20434300" y="7068304"/>
          <a:ext cx="889000" cy="41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10020</xdr:rowOff>
    </xdr:from>
    <xdr:to>
      <xdr:col>102</xdr:col>
      <xdr:colOff>165100</xdr:colOff>
      <xdr:row>41</xdr:row>
      <xdr:rowOff>111620</xdr:rowOff>
    </xdr:to>
    <xdr:sp macro="" textlink="">
      <xdr:nvSpPr>
        <xdr:cNvPr id="303" name="楕円 302"/>
        <xdr:cNvSpPr/>
      </xdr:nvSpPr>
      <xdr:spPr>
        <a:xfrm>
          <a:off x="19494500" y="703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60820</xdr:rowOff>
    </xdr:from>
    <xdr:to>
      <xdr:col>107</xdr:col>
      <xdr:colOff>50800</xdr:colOff>
      <xdr:row>41</xdr:row>
      <xdr:rowOff>80707</xdr:rowOff>
    </xdr:to>
    <xdr:cxnSp macro="">
      <xdr:nvCxnSpPr>
        <xdr:cNvPr id="304" name="直線コネクタ 303"/>
        <xdr:cNvCxnSpPr/>
      </xdr:nvCxnSpPr>
      <xdr:spPr>
        <a:xfrm>
          <a:off x="19545300" y="7090270"/>
          <a:ext cx="889000" cy="19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17124</xdr:rowOff>
    </xdr:from>
    <xdr:to>
      <xdr:col>98</xdr:col>
      <xdr:colOff>38100</xdr:colOff>
      <xdr:row>41</xdr:row>
      <xdr:rowOff>118724</xdr:rowOff>
    </xdr:to>
    <xdr:sp macro="" textlink="">
      <xdr:nvSpPr>
        <xdr:cNvPr id="305" name="楕円 304"/>
        <xdr:cNvSpPr/>
      </xdr:nvSpPr>
      <xdr:spPr>
        <a:xfrm>
          <a:off x="18605500" y="7046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60820</xdr:rowOff>
    </xdr:from>
    <xdr:to>
      <xdr:col>102</xdr:col>
      <xdr:colOff>114300</xdr:colOff>
      <xdr:row>41</xdr:row>
      <xdr:rowOff>67924</xdr:rowOff>
    </xdr:to>
    <xdr:cxnSp macro="">
      <xdr:nvCxnSpPr>
        <xdr:cNvPr id="306" name="直線コネクタ 305"/>
        <xdr:cNvCxnSpPr/>
      </xdr:nvCxnSpPr>
      <xdr:spPr>
        <a:xfrm flipV="1">
          <a:off x="18656300" y="7090270"/>
          <a:ext cx="889000" cy="7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41</xdr:row>
      <xdr:rowOff>105875</xdr:rowOff>
    </xdr:from>
    <xdr:ext cx="599010" cy="259045"/>
    <xdr:sp macro="" textlink="">
      <xdr:nvSpPr>
        <xdr:cNvPr id="307" name="n_1aveValue【一般廃棄物処理施設】&#10;一人当たり有形固定資産（償却資産）額"/>
        <xdr:cNvSpPr txBox="1"/>
      </xdr:nvSpPr>
      <xdr:spPr>
        <a:xfrm>
          <a:off x="21011095" y="7135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139716</xdr:rowOff>
    </xdr:from>
    <xdr:ext cx="599010" cy="259045"/>
    <xdr:sp macro="" textlink="">
      <xdr:nvSpPr>
        <xdr:cNvPr id="308" name="n_2aveValue【一般廃棄物処理施設】&#10;一人当たり有形固定資産（償却資産）額"/>
        <xdr:cNvSpPr txBox="1"/>
      </xdr:nvSpPr>
      <xdr:spPr>
        <a:xfrm>
          <a:off x="20134795" y="6826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135316</xdr:rowOff>
    </xdr:from>
    <xdr:ext cx="599010" cy="259045"/>
    <xdr:sp macro="" textlink="">
      <xdr:nvSpPr>
        <xdr:cNvPr id="309" name="n_3aveValue【一般廃棄物処理施設】&#10;一人当たり有形固定資産（償却資産）額"/>
        <xdr:cNvSpPr txBox="1"/>
      </xdr:nvSpPr>
      <xdr:spPr>
        <a:xfrm>
          <a:off x="19245795" y="7164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134175</xdr:rowOff>
    </xdr:from>
    <xdr:ext cx="599010" cy="259045"/>
    <xdr:sp macro="" textlink="">
      <xdr:nvSpPr>
        <xdr:cNvPr id="310" name="n_4aveValue【一般廃棄物処理施設】&#10;一人当たり有形固定資産（償却資産）額"/>
        <xdr:cNvSpPr txBox="1"/>
      </xdr:nvSpPr>
      <xdr:spPr>
        <a:xfrm>
          <a:off x="18356795" y="7163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39</xdr:row>
      <xdr:rowOff>106181</xdr:rowOff>
    </xdr:from>
    <xdr:ext cx="599010" cy="259045"/>
    <xdr:sp macro="" textlink="">
      <xdr:nvSpPr>
        <xdr:cNvPr id="311" name="n_1mainValue【一般廃棄物処理施設】&#10;一人当たり有形固定資産（償却資産）額"/>
        <xdr:cNvSpPr txBox="1"/>
      </xdr:nvSpPr>
      <xdr:spPr>
        <a:xfrm>
          <a:off x="21011095" y="6792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122634</xdr:rowOff>
    </xdr:from>
    <xdr:ext cx="599010" cy="259045"/>
    <xdr:sp macro="" textlink="">
      <xdr:nvSpPr>
        <xdr:cNvPr id="312" name="n_2mainValue【一般廃棄物処理施設】&#10;一人当たり有形固定資産（償却資産）額"/>
        <xdr:cNvSpPr txBox="1"/>
      </xdr:nvSpPr>
      <xdr:spPr>
        <a:xfrm>
          <a:off x="20134795" y="7152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128147</xdr:rowOff>
    </xdr:from>
    <xdr:ext cx="599010" cy="259045"/>
    <xdr:sp macro="" textlink="">
      <xdr:nvSpPr>
        <xdr:cNvPr id="313" name="n_3mainValue【一般廃棄物処理施設】&#10;一人当たり有形固定資産（償却資産）額"/>
        <xdr:cNvSpPr txBox="1"/>
      </xdr:nvSpPr>
      <xdr:spPr>
        <a:xfrm>
          <a:off x="19245795" y="6814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135251</xdr:rowOff>
    </xdr:from>
    <xdr:ext cx="599010" cy="259045"/>
    <xdr:sp macro="" textlink="">
      <xdr:nvSpPr>
        <xdr:cNvPr id="314" name="n_4mainValue【一般廃棄物処理施設】&#10;一人当たり有形固定資産（償却資産）額"/>
        <xdr:cNvSpPr txBox="1"/>
      </xdr:nvSpPr>
      <xdr:spPr>
        <a:xfrm>
          <a:off x="18356795" y="6821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15" name="正方形/長方形 31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16" name="正方形/長方形 31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17" name="正方形/長方形 31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18" name="正方形/長方形 31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19" name="正方形/長方形 31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20" name="正方形/長方形 31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21" name="正方形/長方形 32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22" name="正方形/長方形 32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23" name="テキスト ボックス 32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24" name="直線コネクタ 32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325" name="テキスト ボックス 324"/>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26" name="直線コネクタ 325"/>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327" name="テキスト ボックス 326"/>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28" name="直線コネクタ 327"/>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29" name="テキスト ボックス 328"/>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30" name="直線コネクタ 329"/>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31" name="テキスト ボックス 330"/>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32" name="直線コネクタ 331"/>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33" name="テキスト ボックス 332"/>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34" name="直線コネクタ 333"/>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335" name="テキスト ボックス 334"/>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36" name="直線コネクタ 33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337" name="テキスト ボックス 336"/>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38"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152400</xdr:rowOff>
    </xdr:from>
    <xdr:to>
      <xdr:col>85</xdr:col>
      <xdr:colOff>126364</xdr:colOff>
      <xdr:row>64</xdr:row>
      <xdr:rowOff>76200</xdr:rowOff>
    </xdr:to>
    <xdr:cxnSp macro="">
      <xdr:nvCxnSpPr>
        <xdr:cNvPr id="339" name="直線コネクタ 338"/>
        <xdr:cNvCxnSpPr/>
      </xdr:nvCxnSpPr>
      <xdr:spPr>
        <a:xfrm flipV="1">
          <a:off x="16318864" y="9410700"/>
          <a:ext cx="0"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340" name="【保健センター・保健所】&#10;有形固定資産減価償却率最小値テキスト"/>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341" name="直線コネクタ 340"/>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99077</xdr:rowOff>
    </xdr:from>
    <xdr:ext cx="405111" cy="259045"/>
    <xdr:sp macro="" textlink="">
      <xdr:nvSpPr>
        <xdr:cNvPr id="342" name="【保健センター・保健所】&#10;有形固定資産減価償却率最大値テキスト"/>
        <xdr:cNvSpPr txBox="1"/>
      </xdr:nvSpPr>
      <xdr:spPr>
        <a:xfrm>
          <a:off x="16357600" y="9185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152400</xdr:rowOff>
    </xdr:from>
    <xdr:to>
      <xdr:col>86</xdr:col>
      <xdr:colOff>25400</xdr:colOff>
      <xdr:row>54</xdr:row>
      <xdr:rowOff>152400</xdr:rowOff>
    </xdr:to>
    <xdr:cxnSp macro="">
      <xdr:nvCxnSpPr>
        <xdr:cNvPr id="343" name="直線コネクタ 342"/>
        <xdr:cNvCxnSpPr/>
      </xdr:nvCxnSpPr>
      <xdr:spPr>
        <a:xfrm>
          <a:off x="16230600" y="941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169562</xdr:rowOff>
    </xdr:from>
    <xdr:ext cx="405111" cy="259045"/>
    <xdr:sp macro="" textlink="">
      <xdr:nvSpPr>
        <xdr:cNvPr id="344" name="【保健センター・保健所】&#10;有形固定資産減価償却率平均値テキスト"/>
        <xdr:cNvSpPr txBox="1"/>
      </xdr:nvSpPr>
      <xdr:spPr>
        <a:xfrm>
          <a:off x="16357600" y="101136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19685</xdr:rowOff>
    </xdr:from>
    <xdr:to>
      <xdr:col>85</xdr:col>
      <xdr:colOff>177800</xdr:colOff>
      <xdr:row>59</xdr:row>
      <xdr:rowOff>121285</xdr:rowOff>
    </xdr:to>
    <xdr:sp macro="" textlink="">
      <xdr:nvSpPr>
        <xdr:cNvPr id="345" name="フローチャート: 判断 344"/>
        <xdr:cNvSpPr/>
      </xdr:nvSpPr>
      <xdr:spPr>
        <a:xfrm>
          <a:off x="16268700" y="1013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154940</xdr:rowOff>
    </xdr:from>
    <xdr:to>
      <xdr:col>81</xdr:col>
      <xdr:colOff>101600</xdr:colOff>
      <xdr:row>59</xdr:row>
      <xdr:rowOff>85090</xdr:rowOff>
    </xdr:to>
    <xdr:sp macro="" textlink="">
      <xdr:nvSpPr>
        <xdr:cNvPr id="346" name="フローチャート: 判断 345"/>
        <xdr:cNvSpPr/>
      </xdr:nvSpPr>
      <xdr:spPr>
        <a:xfrm>
          <a:off x="15430500" y="1009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147320</xdr:rowOff>
    </xdr:from>
    <xdr:to>
      <xdr:col>76</xdr:col>
      <xdr:colOff>165100</xdr:colOff>
      <xdr:row>59</xdr:row>
      <xdr:rowOff>77470</xdr:rowOff>
    </xdr:to>
    <xdr:sp macro="" textlink="">
      <xdr:nvSpPr>
        <xdr:cNvPr id="347" name="フローチャート: 判断 346"/>
        <xdr:cNvSpPr/>
      </xdr:nvSpPr>
      <xdr:spPr>
        <a:xfrm>
          <a:off x="14541500" y="1009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160655</xdr:rowOff>
    </xdr:from>
    <xdr:to>
      <xdr:col>72</xdr:col>
      <xdr:colOff>38100</xdr:colOff>
      <xdr:row>59</xdr:row>
      <xdr:rowOff>90805</xdr:rowOff>
    </xdr:to>
    <xdr:sp macro="" textlink="">
      <xdr:nvSpPr>
        <xdr:cNvPr id="348" name="フローチャート: 判断 347"/>
        <xdr:cNvSpPr/>
      </xdr:nvSpPr>
      <xdr:spPr>
        <a:xfrm>
          <a:off x="13652500" y="1010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124460</xdr:rowOff>
    </xdr:from>
    <xdr:to>
      <xdr:col>67</xdr:col>
      <xdr:colOff>101600</xdr:colOff>
      <xdr:row>59</xdr:row>
      <xdr:rowOff>54610</xdr:rowOff>
    </xdr:to>
    <xdr:sp macro="" textlink="">
      <xdr:nvSpPr>
        <xdr:cNvPr id="349" name="フローチャート: 判断 348"/>
        <xdr:cNvSpPr/>
      </xdr:nvSpPr>
      <xdr:spPr>
        <a:xfrm>
          <a:off x="12763500" y="1006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50" name="テキスト ボックス 34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51" name="テキスト ボックス 35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52" name="テキスト ボックス 35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53" name="テキスト ボックス 35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54" name="テキスト ボックス 35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82550</xdr:rowOff>
    </xdr:from>
    <xdr:to>
      <xdr:col>85</xdr:col>
      <xdr:colOff>177800</xdr:colOff>
      <xdr:row>59</xdr:row>
      <xdr:rowOff>12700</xdr:rowOff>
    </xdr:to>
    <xdr:sp macro="" textlink="">
      <xdr:nvSpPr>
        <xdr:cNvPr id="355" name="楕円 354"/>
        <xdr:cNvSpPr/>
      </xdr:nvSpPr>
      <xdr:spPr>
        <a:xfrm>
          <a:off x="16268700" y="1002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105427</xdr:rowOff>
    </xdr:from>
    <xdr:ext cx="405111" cy="259045"/>
    <xdr:sp macro="" textlink="">
      <xdr:nvSpPr>
        <xdr:cNvPr id="356" name="【保健センター・保健所】&#10;有形固定資産減価償却率該当値テキスト"/>
        <xdr:cNvSpPr txBox="1"/>
      </xdr:nvSpPr>
      <xdr:spPr>
        <a:xfrm>
          <a:off x="16357600" y="987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42545</xdr:rowOff>
    </xdr:from>
    <xdr:to>
      <xdr:col>81</xdr:col>
      <xdr:colOff>101600</xdr:colOff>
      <xdr:row>58</xdr:row>
      <xdr:rowOff>144145</xdr:rowOff>
    </xdr:to>
    <xdr:sp macro="" textlink="">
      <xdr:nvSpPr>
        <xdr:cNvPr id="357" name="楕円 356"/>
        <xdr:cNvSpPr/>
      </xdr:nvSpPr>
      <xdr:spPr>
        <a:xfrm>
          <a:off x="15430500" y="998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93345</xdr:rowOff>
    </xdr:from>
    <xdr:to>
      <xdr:col>85</xdr:col>
      <xdr:colOff>127000</xdr:colOff>
      <xdr:row>58</xdr:row>
      <xdr:rowOff>133350</xdr:rowOff>
    </xdr:to>
    <xdr:cxnSp macro="">
      <xdr:nvCxnSpPr>
        <xdr:cNvPr id="358" name="直線コネクタ 357"/>
        <xdr:cNvCxnSpPr/>
      </xdr:nvCxnSpPr>
      <xdr:spPr>
        <a:xfrm>
          <a:off x="15481300" y="1003744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168275</xdr:rowOff>
    </xdr:from>
    <xdr:to>
      <xdr:col>76</xdr:col>
      <xdr:colOff>165100</xdr:colOff>
      <xdr:row>58</xdr:row>
      <xdr:rowOff>98425</xdr:rowOff>
    </xdr:to>
    <xdr:sp macro="" textlink="">
      <xdr:nvSpPr>
        <xdr:cNvPr id="359" name="楕円 358"/>
        <xdr:cNvSpPr/>
      </xdr:nvSpPr>
      <xdr:spPr>
        <a:xfrm>
          <a:off x="14541500" y="994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47625</xdr:rowOff>
    </xdr:from>
    <xdr:to>
      <xdr:col>81</xdr:col>
      <xdr:colOff>50800</xdr:colOff>
      <xdr:row>58</xdr:row>
      <xdr:rowOff>93345</xdr:rowOff>
    </xdr:to>
    <xdr:cxnSp macro="">
      <xdr:nvCxnSpPr>
        <xdr:cNvPr id="360" name="直線コネクタ 359"/>
        <xdr:cNvCxnSpPr/>
      </xdr:nvCxnSpPr>
      <xdr:spPr>
        <a:xfrm>
          <a:off x="14592300" y="999172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124460</xdr:rowOff>
    </xdr:from>
    <xdr:to>
      <xdr:col>72</xdr:col>
      <xdr:colOff>38100</xdr:colOff>
      <xdr:row>58</xdr:row>
      <xdr:rowOff>54610</xdr:rowOff>
    </xdr:to>
    <xdr:sp macro="" textlink="">
      <xdr:nvSpPr>
        <xdr:cNvPr id="361" name="楕円 360"/>
        <xdr:cNvSpPr/>
      </xdr:nvSpPr>
      <xdr:spPr>
        <a:xfrm>
          <a:off x="13652500" y="9897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3810</xdr:rowOff>
    </xdr:from>
    <xdr:to>
      <xdr:col>76</xdr:col>
      <xdr:colOff>114300</xdr:colOff>
      <xdr:row>58</xdr:row>
      <xdr:rowOff>47625</xdr:rowOff>
    </xdr:to>
    <xdr:cxnSp macro="">
      <xdr:nvCxnSpPr>
        <xdr:cNvPr id="362" name="直線コネクタ 361"/>
        <xdr:cNvCxnSpPr/>
      </xdr:nvCxnSpPr>
      <xdr:spPr>
        <a:xfrm>
          <a:off x="13703300" y="994791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82550</xdr:rowOff>
    </xdr:from>
    <xdr:to>
      <xdr:col>67</xdr:col>
      <xdr:colOff>101600</xdr:colOff>
      <xdr:row>58</xdr:row>
      <xdr:rowOff>12700</xdr:rowOff>
    </xdr:to>
    <xdr:sp macro="" textlink="">
      <xdr:nvSpPr>
        <xdr:cNvPr id="363" name="楕円 362"/>
        <xdr:cNvSpPr/>
      </xdr:nvSpPr>
      <xdr:spPr>
        <a:xfrm>
          <a:off x="127635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133350</xdr:rowOff>
    </xdr:from>
    <xdr:to>
      <xdr:col>71</xdr:col>
      <xdr:colOff>177800</xdr:colOff>
      <xdr:row>58</xdr:row>
      <xdr:rowOff>3810</xdr:rowOff>
    </xdr:to>
    <xdr:cxnSp macro="">
      <xdr:nvCxnSpPr>
        <xdr:cNvPr id="364" name="直線コネクタ 363"/>
        <xdr:cNvCxnSpPr/>
      </xdr:nvCxnSpPr>
      <xdr:spPr>
        <a:xfrm>
          <a:off x="12814300" y="990600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76217</xdr:rowOff>
    </xdr:from>
    <xdr:ext cx="405111" cy="259045"/>
    <xdr:sp macro="" textlink="">
      <xdr:nvSpPr>
        <xdr:cNvPr id="365" name="n_1aveValue【保健センター・保健所】&#10;有形固定資産減価償却率"/>
        <xdr:cNvSpPr txBox="1"/>
      </xdr:nvSpPr>
      <xdr:spPr>
        <a:xfrm>
          <a:off x="15266044" y="1019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68597</xdr:rowOff>
    </xdr:from>
    <xdr:ext cx="405111" cy="259045"/>
    <xdr:sp macro="" textlink="">
      <xdr:nvSpPr>
        <xdr:cNvPr id="366" name="n_2aveValue【保健センター・保健所】&#10;有形固定資産減価償却率"/>
        <xdr:cNvSpPr txBox="1"/>
      </xdr:nvSpPr>
      <xdr:spPr>
        <a:xfrm>
          <a:off x="14389744" y="1018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81932</xdr:rowOff>
    </xdr:from>
    <xdr:ext cx="405111" cy="259045"/>
    <xdr:sp macro="" textlink="">
      <xdr:nvSpPr>
        <xdr:cNvPr id="367" name="n_3aveValue【保健センター・保健所】&#10;有形固定資産減価償却率"/>
        <xdr:cNvSpPr txBox="1"/>
      </xdr:nvSpPr>
      <xdr:spPr>
        <a:xfrm>
          <a:off x="13500744" y="1019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45737</xdr:rowOff>
    </xdr:from>
    <xdr:ext cx="405111" cy="259045"/>
    <xdr:sp macro="" textlink="">
      <xdr:nvSpPr>
        <xdr:cNvPr id="368" name="n_4aveValue【保健センター・保健所】&#10;有形固定資産減価償却率"/>
        <xdr:cNvSpPr txBox="1"/>
      </xdr:nvSpPr>
      <xdr:spPr>
        <a:xfrm>
          <a:off x="12611744" y="10161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160672</xdr:rowOff>
    </xdr:from>
    <xdr:ext cx="405111" cy="259045"/>
    <xdr:sp macro="" textlink="">
      <xdr:nvSpPr>
        <xdr:cNvPr id="369" name="n_1mainValue【保健センター・保健所】&#10;有形固定資産減価償却率"/>
        <xdr:cNvSpPr txBox="1"/>
      </xdr:nvSpPr>
      <xdr:spPr>
        <a:xfrm>
          <a:off x="15266044" y="976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114952</xdr:rowOff>
    </xdr:from>
    <xdr:ext cx="405111" cy="259045"/>
    <xdr:sp macro="" textlink="">
      <xdr:nvSpPr>
        <xdr:cNvPr id="370" name="n_2mainValue【保健センター・保健所】&#10;有形固定資産減価償却率"/>
        <xdr:cNvSpPr txBox="1"/>
      </xdr:nvSpPr>
      <xdr:spPr>
        <a:xfrm>
          <a:off x="14389744" y="971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71137</xdr:rowOff>
    </xdr:from>
    <xdr:ext cx="405111" cy="259045"/>
    <xdr:sp macro="" textlink="">
      <xdr:nvSpPr>
        <xdr:cNvPr id="371" name="n_3mainValue【保健センター・保健所】&#10;有形固定資産減価償却率"/>
        <xdr:cNvSpPr txBox="1"/>
      </xdr:nvSpPr>
      <xdr:spPr>
        <a:xfrm>
          <a:off x="13500744" y="967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29227</xdr:rowOff>
    </xdr:from>
    <xdr:ext cx="405111" cy="259045"/>
    <xdr:sp macro="" textlink="">
      <xdr:nvSpPr>
        <xdr:cNvPr id="372" name="n_4mainValue【保健センター・保健所】&#10;有形固定資産減価償却率"/>
        <xdr:cNvSpPr txBox="1"/>
      </xdr:nvSpPr>
      <xdr:spPr>
        <a:xfrm>
          <a:off x="12611744" y="963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73" name="正方形/長方形 37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74" name="正方形/長方形 37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75" name="正方形/長方形 37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76" name="正方形/長方形 37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77" name="正方形/長方形 37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78" name="正方形/長方形 37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79" name="正方形/長方形 37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80" name="正方形/長方形 37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81" name="テキスト ボックス 38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82" name="直線コネクタ 38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63</xdr:row>
      <xdr:rowOff>57150</xdr:rowOff>
    </xdr:from>
    <xdr:to>
      <xdr:col>120</xdr:col>
      <xdr:colOff>114300</xdr:colOff>
      <xdr:row>63</xdr:row>
      <xdr:rowOff>57150</xdr:rowOff>
    </xdr:to>
    <xdr:cxnSp macro="">
      <xdr:nvCxnSpPr>
        <xdr:cNvPr id="383" name="直線コネクタ 382"/>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384" name="テキスト ボックス 383"/>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385" name="直線コネクタ 384"/>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386" name="テキスト ボックス 385"/>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387" name="直線コネクタ 386"/>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388" name="テキスト ボックス 387"/>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89" name="直線コネクタ 38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90" name="テキスト ボックス 38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91"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149161</xdr:rowOff>
    </xdr:from>
    <xdr:to>
      <xdr:col>116</xdr:col>
      <xdr:colOff>62864</xdr:colOff>
      <xdr:row>63</xdr:row>
      <xdr:rowOff>46863</xdr:rowOff>
    </xdr:to>
    <xdr:cxnSp macro="">
      <xdr:nvCxnSpPr>
        <xdr:cNvPr id="392" name="直線コネクタ 391"/>
        <xdr:cNvCxnSpPr/>
      </xdr:nvCxnSpPr>
      <xdr:spPr>
        <a:xfrm flipV="1">
          <a:off x="22160864" y="9578911"/>
          <a:ext cx="0" cy="1269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50690</xdr:rowOff>
    </xdr:from>
    <xdr:ext cx="469744" cy="259045"/>
    <xdr:sp macro="" textlink="">
      <xdr:nvSpPr>
        <xdr:cNvPr id="393" name="【保健センター・保健所】&#10;一人当たり面積最小値テキスト"/>
        <xdr:cNvSpPr txBox="1"/>
      </xdr:nvSpPr>
      <xdr:spPr>
        <a:xfrm>
          <a:off x="22199600" y="10852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46863</xdr:rowOff>
    </xdr:from>
    <xdr:to>
      <xdr:col>116</xdr:col>
      <xdr:colOff>152400</xdr:colOff>
      <xdr:row>63</xdr:row>
      <xdr:rowOff>46863</xdr:rowOff>
    </xdr:to>
    <xdr:cxnSp macro="">
      <xdr:nvCxnSpPr>
        <xdr:cNvPr id="394" name="直線コネクタ 393"/>
        <xdr:cNvCxnSpPr/>
      </xdr:nvCxnSpPr>
      <xdr:spPr>
        <a:xfrm>
          <a:off x="22072600" y="10848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95838</xdr:rowOff>
    </xdr:from>
    <xdr:ext cx="469744" cy="259045"/>
    <xdr:sp macro="" textlink="">
      <xdr:nvSpPr>
        <xdr:cNvPr id="395" name="【保健センター・保健所】&#10;一人当たり面積最大値テキスト"/>
        <xdr:cNvSpPr txBox="1"/>
      </xdr:nvSpPr>
      <xdr:spPr>
        <a:xfrm>
          <a:off x="22199600" y="9354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149161</xdr:rowOff>
    </xdr:from>
    <xdr:to>
      <xdr:col>116</xdr:col>
      <xdr:colOff>152400</xdr:colOff>
      <xdr:row>55</xdr:row>
      <xdr:rowOff>149161</xdr:rowOff>
    </xdr:to>
    <xdr:cxnSp macro="">
      <xdr:nvCxnSpPr>
        <xdr:cNvPr id="396" name="直線コネクタ 395"/>
        <xdr:cNvCxnSpPr/>
      </xdr:nvCxnSpPr>
      <xdr:spPr>
        <a:xfrm>
          <a:off x="22072600" y="9578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82948</xdr:rowOff>
    </xdr:from>
    <xdr:ext cx="469744" cy="259045"/>
    <xdr:sp macro="" textlink="">
      <xdr:nvSpPr>
        <xdr:cNvPr id="397" name="【保健センター・保健所】&#10;一人当たり面積平均値テキスト"/>
        <xdr:cNvSpPr txBox="1"/>
      </xdr:nvSpPr>
      <xdr:spPr>
        <a:xfrm>
          <a:off x="22199600" y="103699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60071</xdr:rowOff>
    </xdr:from>
    <xdr:to>
      <xdr:col>116</xdr:col>
      <xdr:colOff>114300</xdr:colOff>
      <xdr:row>61</xdr:row>
      <xdr:rowOff>161671</xdr:rowOff>
    </xdr:to>
    <xdr:sp macro="" textlink="">
      <xdr:nvSpPr>
        <xdr:cNvPr id="398" name="フローチャート: 判断 397"/>
        <xdr:cNvSpPr/>
      </xdr:nvSpPr>
      <xdr:spPr>
        <a:xfrm>
          <a:off x="22110700" y="10518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80073</xdr:rowOff>
    </xdr:from>
    <xdr:to>
      <xdr:col>112</xdr:col>
      <xdr:colOff>38100</xdr:colOff>
      <xdr:row>62</xdr:row>
      <xdr:rowOff>10223</xdr:rowOff>
    </xdr:to>
    <xdr:sp macro="" textlink="">
      <xdr:nvSpPr>
        <xdr:cNvPr id="399" name="フローチャート: 判断 398"/>
        <xdr:cNvSpPr/>
      </xdr:nvSpPr>
      <xdr:spPr>
        <a:xfrm>
          <a:off x="21272500" y="1053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90360</xdr:rowOff>
    </xdr:from>
    <xdr:to>
      <xdr:col>107</xdr:col>
      <xdr:colOff>101600</xdr:colOff>
      <xdr:row>62</xdr:row>
      <xdr:rowOff>20510</xdr:rowOff>
    </xdr:to>
    <xdr:sp macro="" textlink="">
      <xdr:nvSpPr>
        <xdr:cNvPr id="400" name="フローチャート: 判断 399"/>
        <xdr:cNvSpPr/>
      </xdr:nvSpPr>
      <xdr:spPr>
        <a:xfrm>
          <a:off x="20383500" y="1054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107506</xdr:rowOff>
    </xdr:from>
    <xdr:to>
      <xdr:col>102</xdr:col>
      <xdr:colOff>165100</xdr:colOff>
      <xdr:row>62</xdr:row>
      <xdr:rowOff>37656</xdr:rowOff>
    </xdr:to>
    <xdr:sp macro="" textlink="">
      <xdr:nvSpPr>
        <xdr:cNvPr id="401" name="フローチャート: 判断 400"/>
        <xdr:cNvSpPr/>
      </xdr:nvSpPr>
      <xdr:spPr>
        <a:xfrm>
          <a:off x="19494500" y="10565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116649</xdr:rowOff>
    </xdr:from>
    <xdr:to>
      <xdr:col>98</xdr:col>
      <xdr:colOff>38100</xdr:colOff>
      <xdr:row>62</xdr:row>
      <xdr:rowOff>46799</xdr:rowOff>
    </xdr:to>
    <xdr:sp macro="" textlink="">
      <xdr:nvSpPr>
        <xdr:cNvPr id="402" name="フローチャート: 判断 401"/>
        <xdr:cNvSpPr/>
      </xdr:nvSpPr>
      <xdr:spPr>
        <a:xfrm>
          <a:off x="18605500" y="10575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03" name="テキスト ボックス 40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04" name="テキスト ボックス 40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05" name="テキスト ボックス 40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06" name="テキスト ボックス 40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07" name="テキスト ボックス 40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117793</xdr:rowOff>
    </xdr:from>
    <xdr:to>
      <xdr:col>116</xdr:col>
      <xdr:colOff>114300</xdr:colOff>
      <xdr:row>62</xdr:row>
      <xdr:rowOff>47943</xdr:rowOff>
    </xdr:to>
    <xdr:sp macro="" textlink="">
      <xdr:nvSpPr>
        <xdr:cNvPr id="408" name="楕円 407"/>
        <xdr:cNvSpPr/>
      </xdr:nvSpPr>
      <xdr:spPr>
        <a:xfrm>
          <a:off x="22110700" y="1057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96220</xdr:rowOff>
    </xdr:from>
    <xdr:ext cx="469744" cy="259045"/>
    <xdr:sp macro="" textlink="">
      <xdr:nvSpPr>
        <xdr:cNvPr id="409" name="【保健センター・保健所】&#10;一人当たり面積該当値テキスト"/>
        <xdr:cNvSpPr txBox="1"/>
      </xdr:nvSpPr>
      <xdr:spPr>
        <a:xfrm>
          <a:off x="22199600" y="10554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114935</xdr:rowOff>
    </xdr:from>
    <xdr:to>
      <xdr:col>112</xdr:col>
      <xdr:colOff>38100</xdr:colOff>
      <xdr:row>62</xdr:row>
      <xdr:rowOff>45085</xdr:rowOff>
    </xdr:to>
    <xdr:sp macro="" textlink="">
      <xdr:nvSpPr>
        <xdr:cNvPr id="410" name="楕円 409"/>
        <xdr:cNvSpPr/>
      </xdr:nvSpPr>
      <xdr:spPr>
        <a:xfrm>
          <a:off x="21272500" y="1057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165735</xdr:rowOff>
    </xdr:from>
    <xdr:to>
      <xdr:col>116</xdr:col>
      <xdr:colOff>63500</xdr:colOff>
      <xdr:row>61</xdr:row>
      <xdr:rowOff>168593</xdr:rowOff>
    </xdr:to>
    <xdr:cxnSp macro="">
      <xdr:nvCxnSpPr>
        <xdr:cNvPr id="411" name="直線コネクタ 410"/>
        <xdr:cNvCxnSpPr/>
      </xdr:nvCxnSpPr>
      <xdr:spPr>
        <a:xfrm>
          <a:off x="21323300" y="10624185"/>
          <a:ext cx="8382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117793</xdr:rowOff>
    </xdr:from>
    <xdr:to>
      <xdr:col>107</xdr:col>
      <xdr:colOff>101600</xdr:colOff>
      <xdr:row>62</xdr:row>
      <xdr:rowOff>47943</xdr:rowOff>
    </xdr:to>
    <xdr:sp macro="" textlink="">
      <xdr:nvSpPr>
        <xdr:cNvPr id="412" name="楕円 411"/>
        <xdr:cNvSpPr/>
      </xdr:nvSpPr>
      <xdr:spPr>
        <a:xfrm>
          <a:off x="20383500" y="1057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165735</xdr:rowOff>
    </xdr:from>
    <xdr:to>
      <xdr:col>111</xdr:col>
      <xdr:colOff>177800</xdr:colOff>
      <xdr:row>61</xdr:row>
      <xdr:rowOff>168593</xdr:rowOff>
    </xdr:to>
    <xdr:cxnSp macro="">
      <xdr:nvCxnSpPr>
        <xdr:cNvPr id="413" name="直線コネクタ 412"/>
        <xdr:cNvCxnSpPr/>
      </xdr:nvCxnSpPr>
      <xdr:spPr>
        <a:xfrm flipV="1">
          <a:off x="20434300" y="10624185"/>
          <a:ext cx="8890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121221</xdr:rowOff>
    </xdr:from>
    <xdr:to>
      <xdr:col>102</xdr:col>
      <xdr:colOff>165100</xdr:colOff>
      <xdr:row>62</xdr:row>
      <xdr:rowOff>51371</xdr:rowOff>
    </xdr:to>
    <xdr:sp macro="" textlink="">
      <xdr:nvSpPr>
        <xdr:cNvPr id="414" name="楕円 413"/>
        <xdr:cNvSpPr/>
      </xdr:nvSpPr>
      <xdr:spPr>
        <a:xfrm>
          <a:off x="19494500" y="10579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168593</xdr:rowOff>
    </xdr:from>
    <xdr:to>
      <xdr:col>107</xdr:col>
      <xdr:colOff>50800</xdr:colOff>
      <xdr:row>62</xdr:row>
      <xdr:rowOff>571</xdr:rowOff>
    </xdr:to>
    <xdr:cxnSp macro="">
      <xdr:nvCxnSpPr>
        <xdr:cNvPr id="415" name="直線コネクタ 414"/>
        <xdr:cNvCxnSpPr/>
      </xdr:nvCxnSpPr>
      <xdr:spPr>
        <a:xfrm flipV="1">
          <a:off x="19545300" y="10627043"/>
          <a:ext cx="889000" cy="3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129222</xdr:rowOff>
    </xdr:from>
    <xdr:to>
      <xdr:col>98</xdr:col>
      <xdr:colOff>38100</xdr:colOff>
      <xdr:row>62</xdr:row>
      <xdr:rowOff>59372</xdr:rowOff>
    </xdr:to>
    <xdr:sp macro="" textlink="">
      <xdr:nvSpPr>
        <xdr:cNvPr id="416" name="楕円 415"/>
        <xdr:cNvSpPr/>
      </xdr:nvSpPr>
      <xdr:spPr>
        <a:xfrm>
          <a:off x="18605500" y="10587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571</xdr:rowOff>
    </xdr:from>
    <xdr:to>
      <xdr:col>102</xdr:col>
      <xdr:colOff>114300</xdr:colOff>
      <xdr:row>62</xdr:row>
      <xdr:rowOff>8572</xdr:rowOff>
    </xdr:to>
    <xdr:cxnSp macro="">
      <xdr:nvCxnSpPr>
        <xdr:cNvPr id="417" name="直線コネクタ 416"/>
        <xdr:cNvCxnSpPr/>
      </xdr:nvCxnSpPr>
      <xdr:spPr>
        <a:xfrm flipV="1">
          <a:off x="18656300" y="10630471"/>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26750</xdr:rowOff>
    </xdr:from>
    <xdr:ext cx="469744" cy="259045"/>
    <xdr:sp macro="" textlink="">
      <xdr:nvSpPr>
        <xdr:cNvPr id="418" name="n_1aveValue【保健センター・保健所】&#10;一人当たり面積"/>
        <xdr:cNvSpPr txBox="1"/>
      </xdr:nvSpPr>
      <xdr:spPr>
        <a:xfrm>
          <a:off x="21075727" y="10313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37037</xdr:rowOff>
    </xdr:from>
    <xdr:ext cx="469744" cy="259045"/>
    <xdr:sp macro="" textlink="">
      <xdr:nvSpPr>
        <xdr:cNvPr id="419" name="n_2aveValue【保健センター・保健所】&#10;一人当たり面積"/>
        <xdr:cNvSpPr txBox="1"/>
      </xdr:nvSpPr>
      <xdr:spPr>
        <a:xfrm>
          <a:off x="20199427" y="10324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54183</xdr:rowOff>
    </xdr:from>
    <xdr:ext cx="469744" cy="259045"/>
    <xdr:sp macro="" textlink="">
      <xdr:nvSpPr>
        <xdr:cNvPr id="420" name="n_3aveValue【保健センター・保健所】&#10;一人当たり面積"/>
        <xdr:cNvSpPr txBox="1"/>
      </xdr:nvSpPr>
      <xdr:spPr>
        <a:xfrm>
          <a:off x="19310427" y="10341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63326</xdr:rowOff>
    </xdr:from>
    <xdr:ext cx="469744" cy="259045"/>
    <xdr:sp macro="" textlink="">
      <xdr:nvSpPr>
        <xdr:cNvPr id="421" name="n_4aveValue【保健センター・保健所】&#10;一人当たり面積"/>
        <xdr:cNvSpPr txBox="1"/>
      </xdr:nvSpPr>
      <xdr:spPr>
        <a:xfrm>
          <a:off x="18421427" y="10350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36212</xdr:rowOff>
    </xdr:from>
    <xdr:ext cx="469744" cy="259045"/>
    <xdr:sp macro="" textlink="">
      <xdr:nvSpPr>
        <xdr:cNvPr id="422" name="n_1mainValue【保健センター・保健所】&#10;一人当たり面積"/>
        <xdr:cNvSpPr txBox="1"/>
      </xdr:nvSpPr>
      <xdr:spPr>
        <a:xfrm>
          <a:off x="21075727" y="1066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39070</xdr:rowOff>
    </xdr:from>
    <xdr:ext cx="469744" cy="259045"/>
    <xdr:sp macro="" textlink="">
      <xdr:nvSpPr>
        <xdr:cNvPr id="423" name="n_2mainValue【保健センター・保健所】&#10;一人当たり面積"/>
        <xdr:cNvSpPr txBox="1"/>
      </xdr:nvSpPr>
      <xdr:spPr>
        <a:xfrm>
          <a:off x="20199427" y="10668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42498</xdr:rowOff>
    </xdr:from>
    <xdr:ext cx="469744" cy="259045"/>
    <xdr:sp macro="" textlink="">
      <xdr:nvSpPr>
        <xdr:cNvPr id="424" name="n_3mainValue【保健センター・保健所】&#10;一人当たり面積"/>
        <xdr:cNvSpPr txBox="1"/>
      </xdr:nvSpPr>
      <xdr:spPr>
        <a:xfrm>
          <a:off x="19310427" y="10672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50499</xdr:rowOff>
    </xdr:from>
    <xdr:ext cx="469744" cy="259045"/>
    <xdr:sp macro="" textlink="">
      <xdr:nvSpPr>
        <xdr:cNvPr id="425" name="n_4mainValue【保健センター・保健所】&#10;一人当たり面積"/>
        <xdr:cNvSpPr txBox="1"/>
      </xdr:nvSpPr>
      <xdr:spPr>
        <a:xfrm>
          <a:off x="18421427" y="10680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26" name="正方形/長方形 42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7" name="正方形/長方形 42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28" name="正方形/長方形 42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29" name="正方形/長方形 42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30" name="正方形/長方形 42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31" name="正方形/長方形 43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32" name="正方形/長方形 43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3" name="正方形/長方形 43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34" name="テキスト ボックス 43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35" name="直線コネクタ 43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36" name="テキスト ボックス 435"/>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437" name="直線コネクタ 436"/>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438" name="テキスト ボックス 437"/>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39" name="直線コネクタ 438"/>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40" name="テキスト ボックス 439"/>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41" name="直線コネクタ 440"/>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42" name="テキスト ボックス 441"/>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43" name="直線コネクタ 442"/>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44" name="テキスト ボックス 443"/>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45" name="直線コネクタ 444"/>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46" name="テキスト ボックス 445"/>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47" name="直線コネクタ 446"/>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448" name="テキスト ボックス 447"/>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49" name="直線コネクタ 44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450"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142602</xdr:rowOff>
    </xdr:from>
    <xdr:to>
      <xdr:col>85</xdr:col>
      <xdr:colOff>126364</xdr:colOff>
      <xdr:row>86</xdr:row>
      <xdr:rowOff>168729</xdr:rowOff>
    </xdr:to>
    <xdr:cxnSp macro="">
      <xdr:nvCxnSpPr>
        <xdr:cNvPr id="451" name="直線コネクタ 450"/>
        <xdr:cNvCxnSpPr/>
      </xdr:nvCxnSpPr>
      <xdr:spPr>
        <a:xfrm flipV="1">
          <a:off x="16318864" y="13344252"/>
          <a:ext cx="0" cy="1569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452"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453" name="直線コネクタ 452"/>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89279</xdr:rowOff>
    </xdr:from>
    <xdr:ext cx="340478" cy="259045"/>
    <xdr:sp macro="" textlink="">
      <xdr:nvSpPr>
        <xdr:cNvPr id="454" name="【消防施設】&#10;有形固定資産減価償却率最大値テキスト"/>
        <xdr:cNvSpPr txBox="1"/>
      </xdr:nvSpPr>
      <xdr:spPr>
        <a:xfrm>
          <a:off x="16357600" y="131194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142602</xdr:rowOff>
    </xdr:from>
    <xdr:to>
      <xdr:col>86</xdr:col>
      <xdr:colOff>25400</xdr:colOff>
      <xdr:row>77</xdr:row>
      <xdr:rowOff>142602</xdr:rowOff>
    </xdr:to>
    <xdr:cxnSp macro="">
      <xdr:nvCxnSpPr>
        <xdr:cNvPr id="455" name="直線コネクタ 454"/>
        <xdr:cNvCxnSpPr/>
      </xdr:nvCxnSpPr>
      <xdr:spPr>
        <a:xfrm>
          <a:off x="16230600" y="13344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16</xdr:rowOff>
    </xdr:from>
    <xdr:ext cx="405111" cy="259045"/>
    <xdr:sp macro="" textlink="">
      <xdr:nvSpPr>
        <xdr:cNvPr id="456" name="【消防施設】&#10;有形固定資産減価償却率平均値テキスト"/>
        <xdr:cNvSpPr txBox="1"/>
      </xdr:nvSpPr>
      <xdr:spPr>
        <a:xfrm>
          <a:off x="16357600" y="142303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21589</xdr:rowOff>
    </xdr:from>
    <xdr:to>
      <xdr:col>85</xdr:col>
      <xdr:colOff>177800</xdr:colOff>
      <xdr:row>83</xdr:row>
      <xdr:rowOff>123189</xdr:rowOff>
    </xdr:to>
    <xdr:sp macro="" textlink="">
      <xdr:nvSpPr>
        <xdr:cNvPr id="457" name="フローチャート: 判断 456"/>
        <xdr:cNvSpPr/>
      </xdr:nvSpPr>
      <xdr:spPr>
        <a:xfrm>
          <a:off x="162687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155484</xdr:rowOff>
    </xdr:from>
    <xdr:to>
      <xdr:col>81</xdr:col>
      <xdr:colOff>101600</xdr:colOff>
      <xdr:row>83</xdr:row>
      <xdr:rowOff>85634</xdr:rowOff>
    </xdr:to>
    <xdr:sp macro="" textlink="">
      <xdr:nvSpPr>
        <xdr:cNvPr id="458" name="フローチャート: 判断 457"/>
        <xdr:cNvSpPr/>
      </xdr:nvSpPr>
      <xdr:spPr>
        <a:xfrm>
          <a:off x="15430500" y="1421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116295</xdr:rowOff>
    </xdr:from>
    <xdr:to>
      <xdr:col>76</xdr:col>
      <xdr:colOff>165100</xdr:colOff>
      <xdr:row>83</xdr:row>
      <xdr:rowOff>46445</xdr:rowOff>
    </xdr:to>
    <xdr:sp macro="" textlink="">
      <xdr:nvSpPr>
        <xdr:cNvPr id="459" name="フローチャート: 判断 458"/>
        <xdr:cNvSpPr/>
      </xdr:nvSpPr>
      <xdr:spPr>
        <a:xfrm>
          <a:off x="14541500" y="1417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135889</xdr:rowOff>
    </xdr:from>
    <xdr:to>
      <xdr:col>72</xdr:col>
      <xdr:colOff>38100</xdr:colOff>
      <xdr:row>83</xdr:row>
      <xdr:rowOff>66039</xdr:rowOff>
    </xdr:to>
    <xdr:sp macro="" textlink="">
      <xdr:nvSpPr>
        <xdr:cNvPr id="460" name="フローチャート: 判断 459"/>
        <xdr:cNvSpPr/>
      </xdr:nvSpPr>
      <xdr:spPr>
        <a:xfrm>
          <a:off x="13652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24856</xdr:rowOff>
    </xdr:from>
    <xdr:to>
      <xdr:col>67</xdr:col>
      <xdr:colOff>101600</xdr:colOff>
      <xdr:row>83</xdr:row>
      <xdr:rowOff>126456</xdr:rowOff>
    </xdr:to>
    <xdr:sp macro="" textlink="">
      <xdr:nvSpPr>
        <xdr:cNvPr id="461" name="フローチャート: 判断 460"/>
        <xdr:cNvSpPr/>
      </xdr:nvSpPr>
      <xdr:spPr>
        <a:xfrm>
          <a:off x="12763500" y="1425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62" name="テキスト ボックス 46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63" name="テキスト ボックス 46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64" name="テキスト ボックス 46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65" name="テキスト ボックス 46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66" name="テキスト ボックス 46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119562</xdr:rowOff>
    </xdr:from>
    <xdr:to>
      <xdr:col>85</xdr:col>
      <xdr:colOff>177800</xdr:colOff>
      <xdr:row>81</xdr:row>
      <xdr:rowOff>49712</xdr:rowOff>
    </xdr:to>
    <xdr:sp macro="" textlink="">
      <xdr:nvSpPr>
        <xdr:cNvPr id="467" name="楕円 466"/>
        <xdr:cNvSpPr/>
      </xdr:nvSpPr>
      <xdr:spPr>
        <a:xfrm>
          <a:off x="16268700" y="13835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142439</xdr:rowOff>
    </xdr:from>
    <xdr:ext cx="405111" cy="259045"/>
    <xdr:sp macro="" textlink="">
      <xdr:nvSpPr>
        <xdr:cNvPr id="468" name="【消防施設】&#10;有形固定資産減価償却率該当値テキスト"/>
        <xdr:cNvSpPr txBox="1"/>
      </xdr:nvSpPr>
      <xdr:spPr>
        <a:xfrm>
          <a:off x="16357600" y="136869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86905</xdr:rowOff>
    </xdr:from>
    <xdr:to>
      <xdr:col>81</xdr:col>
      <xdr:colOff>101600</xdr:colOff>
      <xdr:row>81</xdr:row>
      <xdr:rowOff>17055</xdr:rowOff>
    </xdr:to>
    <xdr:sp macro="" textlink="">
      <xdr:nvSpPr>
        <xdr:cNvPr id="469" name="楕円 468"/>
        <xdr:cNvSpPr/>
      </xdr:nvSpPr>
      <xdr:spPr>
        <a:xfrm>
          <a:off x="15430500" y="1380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137705</xdr:rowOff>
    </xdr:from>
    <xdr:to>
      <xdr:col>85</xdr:col>
      <xdr:colOff>127000</xdr:colOff>
      <xdr:row>80</xdr:row>
      <xdr:rowOff>170362</xdr:rowOff>
    </xdr:to>
    <xdr:cxnSp macro="">
      <xdr:nvCxnSpPr>
        <xdr:cNvPr id="470" name="直線コネクタ 469"/>
        <xdr:cNvCxnSpPr/>
      </xdr:nvCxnSpPr>
      <xdr:spPr>
        <a:xfrm>
          <a:off x="15481300" y="13853705"/>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55880</xdr:rowOff>
    </xdr:from>
    <xdr:to>
      <xdr:col>76</xdr:col>
      <xdr:colOff>165100</xdr:colOff>
      <xdr:row>80</xdr:row>
      <xdr:rowOff>157480</xdr:rowOff>
    </xdr:to>
    <xdr:sp macro="" textlink="">
      <xdr:nvSpPr>
        <xdr:cNvPr id="471" name="楕円 470"/>
        <xdr:cNvSpPr/>
      </xdr:nvSpPr>
      <xdr:spPr>
        <a:xfrm>
          <a:off x="14541500" y="1377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106680</xdr:rowOff>
    </xdr:from>
    <xdr:to>
      <xdr:col>81</xdr:col>
      <xdr:colOff>50800</xdr:colOff>
      <xdr:row>80</xdr:row>
      <xdr:rowOff>137705</xdr:rowOff>
    </xdr:to>
    <xdr:cxnSp macro="">
      <xdr:nvCxnSpPr>
        <xdr:cNvPr id="472" name="直線コネクタ 471"/>
        <xdr:cNvCxnSpPr/>
      </xdr:nvCxnSpPr>
      <xdr:spPr>
        <a:xfrm>
          <a:off x="14592300" y="13822680"/>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23223</xdr:rowOff>
    </xdr:from>
    <xdr:to>
      <xdr:col>72</xdr:col>
      <xdr:colOff>38100</xdr:colOff>
      <xdr:row>80</xdr:row>
      <xdr:rowOff>124823</xdr:rowOff>
    </xdr:to>
    <xdr:sp macro="" textlink="">
      <xdr:nvSpPr>
        <xdr:cNvPr id="473" name="楕円 472"/>
        <xdr:cNvSpPr/>
      </xdr:nvSpPr>
      <xdr:spPr>
        <a:xfrm>
          <a:off x="13652500" y="13739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74023</xdr:rowOff>
    </xdr:from>
    <xdr:to>
      <xdr:col>76</xdr:col>
      <xdr:colOff>114300</xdr:colOff>
      <xdr:row>80</xdr:row>
      <xdr:rowOff>106680</xdr:rowOff>
    </xdr:to>
    <xdr:cxnSp macro="">
      <xdr:nvCxnSpPr>
        <xdr:cNvPr id="474" name="直線コネクタ 473"/>
        <xdr:cNvCxnSpPr/>
      </xdr:nvCxnSpPr>
      <xdr:spPr>
        <a:xfrm>
          <a:off x="13703300" y="1379002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163649</xdr:rowOff>
    </xdr:from>
    <xdr:to>
      <xdr:col>67</xdr:col>
      <xdr:colOff>101600</xdr:colOff>
      <xdr:row>80</xdr:row>
      <xdr:rowOff>93799</xdr:rowOff>
    </xdr:to>
    <xdr:sp macro="" textlink="">
      <xdr:nvSpPr>
        <xdr:cNvPr id="475" name="楕円 474"/>
        <xdr:cNvSpPr/>
      </xdr:nvSpPr>
      <xdr:spPr>
        <a:xfrm>
          <a:off x="12763500" y="1370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42999</xdr:rowOff>
    </xdr:from>
    <xdr:to>
      <xdr:col>71</xdr:col>
      <xdr:colOff>177800</xdr:colOff>
      <xdr:row>80</xdr:row>
      <xdr:rowOff>74023</xdr:rowOff>
    </xdr:to>
    <xdr:cxnSp macro="">
      <xdr:nvCxnSpPr>
        <xdr:cNvPr id="476" name="直線コネクタ 475"/>
        <xdr:cNvCxnSpPr/>
      </xdr:nvCxnSpPr>
      <xdr:spPr>
        <a:xfrm>
          <a:off x="12814300" y="13758999"/>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76761</xdr:rowOff>
    </xdr:from>
    <xdr:ext cx="405111" cy="259045"/>
    <xdr:sp macro="" textlink="">
      <xdr:nvSpPr>
        <xdr:cNvPr id="477" name="n_1aveValue【消防施設】&#10;有形固定資産減価償却率"/>
        <xdr:cNvSpPr txBox="1"/>
      </xdr:nvSpPr>
      <xdr:spPr>
        <a:xfrm>
          <a:off x="15266044" y="1430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37572</xdr:rowOff>
    </xdr:from>
    <xdr:ext cx="405111" cy="259045"/>
    <xdr:sp macro="" textlink="">
      <xdr:nvSpPr>
        <xdr:cNvPr id="478" name="n_2aveValue【消防施設】&#10;有形固定資産減価償却率"/>
        <xdr:cNvSpPr txBox="1"/>
      </xdr:nvSpPr>
      <xdr:spPr>
        <a:xfrm>
          <a:off x="14389744" y="14267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57166</xdr:rowOff>
    </xdr:from>
    <xdr:ext cx="405111" cy="259045"/>
    <xdr:sp macro="" textlink="">
      <xdr:nvSpPr>
        <xdr:cNvPr id="479" name="n_3aveValue【消防施設】&#10;有形固定資産減価償却率"/>
        <xdr:cNvSpPr txBox="1"/>
      </xdr:nvSpPr>
      <xdr:spPr>
        <a:xfrm>
          <a:off x="13500744"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117583</xdr:rowOff>
    </xdr:from>
    <xdr:ext cx="405111" cy="259045"/>
    <xdr:sp macro="" textlink="">
      <xdr:nvSpPr>
        <xdr:cNvPr id="480" name="n_4aveValue【消防施設】&#10;有形固定資産減価償却率"/>
        <xdr:cNvSpPr txBox="1"/>
      </xdr:nvSpPr>
      <xdr:spPr>
        <a:xfrm>
          <a:off x="12611744" y="1434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33582</xdr:rowOff>
    </xdr:from>
    <xdr:ext cx="405111" cy="259045"/>
    <xdr:sp macro="" textlink="">
      <xdr:nvSpPr>
        <xdr:cNvPr id="481" name="n_1mainValue【消防施設】&#10;有形固定資産減価償却率"/>
        <xdr:cNvSpPr txBox="1"/>
      </xdr:nvSpPr>
      <xdr:spPr>
        <a:xfrm>
          <a:off x="15266044" y="13578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2557</xdr:rowOff>
    </xdr:from>
    <xdr:ext cx="405111" cy="259045"/>
    <xdr:sp macro="" textlink="">
      <xdr:nvSpPr>
        <xdr:cNvPr id="482" name="n_2mainValue【消防施設】&#10;有形固定資産減価償却率"/>
        <xdr:cNvSpPr txBox="1"/>
      </xdr:nvSpPr>
      <xdr:spPr>
        <a:xfrm>
          <a:off x="14389744" y="1354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141350</xdr:rowOff>
    </xdr:from>
    <xdr:ext cx="405111" cy="259045"/>
    <xdr:sp macro="" textlink="">
      <xdr:nvSpPr>
        <xdr:cNvPr id="483" name="n_3mainValue【消防施設】&#10;有形固定資産減価償却率"/>
        <xdr:cNvSpPr txBox="1"/>
      </xdr:nvSpPr>
      <xdr:spPr>
        <a:xfrm>
          <a:off x="13500744" y="13514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110326</xdr:rowOff>
    </xdr:from>
    <xdr:ext cx="405111" cy="259045"/>
    <xdr:sp macro="" textlink="">
      <xdr:nvSpPr>
        <xdr:cNvPr id="484" name="n_4mainValue【消防施設】&#10;有形固定資産減価償却率"/>
        <xdr:cNvSpPr txBox="1"/>
      </xdr:nvSpPr>
      <xdr:spPr>
        <a:xfrm>
          <a:off x="12611744" y="13483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85" name="正方形/長方形 48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6" name="正方形/長方形 48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87" name="正方形/長方形 48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88" name="正方形/長方形 48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89" name="正方形/長方形 48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90" name="正方形/長方形 48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91" name="正方形/長方形 49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92" name="正方形/長方形 49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93" name="テキスト ボックス 49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94" name="直線コネクタ 49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495" name="直線コネクタ 494"/>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496" name="テキスト ボックス 495"/>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497" name="直線コネクタ 496"/>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498" name="テキスト ボックス 497"/>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499" name="直線コネクタ 498"/>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00" name="テキスト ボックス 499"/>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01" name="直線コネクタ 500"/>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02" name="テキスト ボックス 501"/>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03" name="直線コネクタ 502"/>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04" name="テキスト ボックス 503"/>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05" name="直線コネクタ 50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124477</xdr:rowOff>
    </xdr:from>
    <xdr:ext cx="531299" cy="259045"/>
    <xdr:sp macro="" textlink="">
      <xdr:nvSpPr>
        <xdr:cNvPr id="506" name="テキスト ボックス 505"/>
        <xdr:cNvSpPr txBox="1"/>
      </xdr:nvSpPr>
      <xdr:spPr>
        <a:xfrm>
          <a:off x="17756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07"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86868</xdr:rowOff>
    </xdr:from>
    <xdr:to>
      <xdr:col>116</xdr:col>
      <xdr:colOff>62864</xdr:colOff>
      <xdr:row>86</xdr:row>
      <xdr:rowOff>113157</xdr:rowOff>
    </xdr:to>
    <xdr:cxnSp macro="">
      <xdr:nvCxnSpPr>
        <xdr:cNvPr id="508" name="直線コネクタ 507"/>
        <xdr:cNvCxnSpPr/>
      </xdr:nvCxnSpPr>
      <xdr:spPr>
        <a:xfrm flipV="1">
          <a:off x="22160864" y="13459968"/>
          <a:ext cx="0" cy="1397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116984</xdr:rowOff>
    </xdr:from>
    <xdr:ext cx="469744" cy="259045"/>
    <xdr:sp macro="" textlink="">
      <xdr:nvSpPr>
        <xdr:cNvPr id="509" name="【消防施設】&#10;一人当たり面積最小値テキスト"/>
        <xdr:cNvSpPr txBox="1"/>
      </xdr:nvSpPr>
      <xdr:spPr>
        <a:xfrm>
          <a:off x="22199600" y="14861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113157</xdr:rowOff>
    </xdr:from>
    <xdr:to>
      <xdr:col>116</xdr:col>
      <xdr:colOff>152400</xdr:colOff>
      <xdr:row>86</xdr:row>
      <xdr:rowOff>113157</xdr:rowOff>
    </xdr:to>
    <xdr:cxnSp macro="">
      <xdr:nvCxnSpPr>
        <xdr:cNvPr id="510" name="直線コネクタ 509"/>
        <xdr:cNvCxnSpPr/>
      </xdr:nvCxnSpPr>
      <xdr:spPr>
        <a:xfrm>
          <a:off x="22072600" y="14857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33545</xdr:rowOff>
    </xdr:from>
    <xdr:ext cx="469744" cy="259045"/>
    <xdr:sp macro="" textlink="">
      <xdr:nvSpPr>
        <xdr:cNvPr id="511" name="【消防施設】&#10;一人当たり面積最大値テキスト"/>
        <xdr:cNvSpPr txBox="1"/>
      </xdr:nvSpPr>
      <xdr:spPr>
        <a:xfrm>
          <a:off x="22199600" y="13235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86868</xdr:rowOff>
    </xdr:from>
    <xdr:to>
      <xdr:col>116</xdr:col>
      <xdr:colOff>152400</xdr:colOff>
      <xdr:row>78</xdr:row>
      <xdr:rowOff>86868</xdr:rowOff>
    </xdr:to>
    <xdr:cxnSp macro="">
      <xdr:nvCxnSpPr>
        <xdr:cNvPr id="512" name="直線コネクタ 511"/>
        <xdr:cNvCxnSpPr/>
      </xdr:nvCxnSpPr>
      <xdr:spPr>
        <a:xfrm>
          <a:off x="22072600" y="13459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141558</xdr:rowOff>
    </xdr:from>
    <xdr:ext cx="469744" cy="259045"/>
    <xdr:sp macro="" textlink="">
      <xdr:nvSpPr>
        <xdr:cNvPr id="513" name="【消防施設】&#10;一人当たり面積平均値テキスト"/>
        <xdr:cNvSpPr txBox="1"/>
      </xdr:nvSpPr>
      <xdr:spPr>
        <a:xfrm>
          <a:off x="22199600" y="147148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163131</xdr:rowOff>
    </xdr:from>
    <xdr:to>
      <xdr:col>116</xdr:col>
      <xdr:colOff>114300</xdr:colOff>
      <xdr:row>86</xdr:row>
      <xdr:rowOff>93281</xdr:rowOff>
    </xdr:to>
    <xdr:sp macro="" textlink="">
      <xdr:nvSpPr>
        <xdr:cNvPr id="514" name="フローチャート: 判断 513"/>
        <xdr:cNvSpPr/>
      </xdr:nvSpPr>
      <xdr:spPr>
        <a:xfrm>
          <a:off x="22110700" y="14736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169608</xdr:rowOff>
    </xdr:from>
    <xdr:to>
      <xdr:col>112</xdr:col>
      <xdr:colOff>38100</xdr:colOff>
      <xdr:row>86</xdr:row>
      <xdr:rowOff>99758</xdr:rowOff>
    </xdr:to>
    <xdr:sp macro="" textlink="">
      <xdr:nvSpPr>
        <xdr:cNvPr id="515" name="フローチャート: 判断 514"/>
        <xdr:cNvSpPr/>
      </xdr:nvSpPr>
      <xdr:spPr>
        <a:xfrm>
          <a:off x="21272500" y="14742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170562</xdr:rowOff>
    </xdr:from>
    <xdr:to>
      <xdr:col>107</xdr:col>
      <xdr:colOff>101600</xdr:colOff>
      <xdr:row>86</xdr:row>
      <xdr:rowOff>100712</xdr:rowOff>
    </xdr:to>
    <xdr:sp macro="" textlink="">
      <xdr:nvSpPr>
        <xdr:cNvPr id="516" name="フローチャート: 判断 515"/>
        <xdr:cNvSpPr/>
      </xdr:nvSpPr>
      <xdr:spPr>
        <a:xfrm>
          <a:off x="20383500" y="14743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7874</xdr:rowOff>
    </xdr:from>
    <xdr:to>
      <xdr:col>102</xdr:col>
      <xdr:colOff>165100</xdr:colOff>
      <xdr:row>86</xdr:row>
      <xdr:rowOff>109474</xdr:rowOff>
    </xdr:to>
    <xdr:sp macro="" textlink="">
      <xdr:nvSpPr>
        <xdr:cNvPr id="517" name="フローチャート: 判断 516"/>
        <xdr:cNvSpPr/>
      </xdr:nvSpPr>
      <xdr:spPr>
        <a:xfrm>
          <a:off x="19494500" y="1475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7113</xdr:rowOff>
    </xdr:from>
    <xdr:to>
      <xdr:col>98</xdr:col>
      <xdr:colOff>38100</xdr:colOff>
      <xdr:row>86</xdr:row>
      <xdr:rowOff>108713</xdr:rowOff>
    </xdr:to>
    <xdr:sp macro="" textlink="">
      <xdr:nvSpPr>
        <xdr:cNvPr id="518" name="フローチャート: 判断 517"/>
        <xdr:cNvSpPr/>
      </xdr:nvSpPr>
      <xdr:spPr>
        <a:xfrm>
          <a:off x="18605500" y="1475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19" name="テキスト ボックス 51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20" name="テキスト ボックス 51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21" name="テキスト ボックス 52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22" name="テキスト ボックス 52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23" name="テキスト ボックス 52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146368</xdr:rowOff>
    </xdr:from>
    <xdr:to>
      <xdr:col>116</xdr:col>
      <xdr:colOff>114300</xdr:colOff>
      <xdr:row>86</xdr:row>
      <xdr:rowOff>76518</xdr:rowOff>
    </xdr:to>
    <xdr:sp macro="" textlink="">
      <xdr:nvSpPr>
        <xdr:cNvPr id="524" name="楕円 523"/>
        <xdr:cNvSpPr/>
      </xdr:nvSpPr>
      <xdr:spPr>
        <a:xfrm>
          <a:off x="22110700" y="14719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105745</xdr:rowOff>
    </xdr:from>
    <xdr:ext cx="469744" cy="259045"/>
    <xdr:sp macro="" textlink="">
      <xdr:nvSpPr>
        <xdr:cNvPr id="525" name="【消防施設】&#10;一人当たり面積該当値テキスト"/>
        <xdr:cNvSpPr txBox="1"/>
      </xdr:nvSpPr>
      <xdr:spPr>
        <a:xfrm>
          <a:off x="22199600" y="14507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145225</xdr:rowOff>
    </xdr:from>
    <xdr:to>
      <xdr:col>112</xdr:col>
      <xdr:colOff>38100</xdr:colOff>
      <xdr:row>86</xdr:row>
      <xdr:rowOff>75375</xdr:rowOff>
    </xdr:to>
    <xdr:sp macro="" textlink="">
      <xdr:nvSpPr>
        <xdr:cNvPr id="526" name="楕円 525"/>
        <xdr:cNvSpPr/>
      </xdr:nvSpPr>
      <xdr:spPr>
        <a:xfrm>
          <a:off x="21272500" y="14718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24575</xdr:rowOff>
    </xdr:from>
    <xdr:to>
      <xdr:col>116</xdr:col>
      <xdr:colOff>63500</xdr:colOff>
      <xdr:row>86</xdr:row>
      <xdr:rowOff>25718</xdr:rowOff>
    </xdr:to>
    <xdr:cxnSp macro="">
      <xdr:nvCxnSpPr>
        <xdr:cNvPr id="527" name="直線コネクタ 526"/>
        <xdr:cNvCxnSpPr/>
      </xdr:nvCxnSpPr>
      <xdr:spPr>
        <a:xfrm>
          <a:off x="21323300" y="14769275"/>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146368</xdr:rowOff>
    </xdr:from>
    <xdr:to>
      <xdr:col>107</xdr:col>
      <xdr:colOff>101600</xdr:colOff>
      <xdr:row>86</xdr:row>
      <xdr:rowOff>76518</xdr:rowOff>
    </xdr:to>
    <xdr:sp macro="" textlink="">
      <xdr:nvSpPr>
        <xdr:cNvPr id="528" name="楕円 527"/>
        <xdr:cNvSpPr/>
      </xdr:nvSpPr>
      <xdr:spPr>
        <a:xfrm>
          <a:off x="20383500" y="14719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24575</xdr:rowOff>
    </xdr:from>
    <xdr:to>
      <xdr:col>111</xdr:col>
      <xdr:colOff>177800</xdr:colOff>
      <xdr:row>86</xdr:row>
      <xdr:rowOff>25718</xdr:rowOff>
    </xdr:to>
    <xdr:cxnSp macro="">
      <xdr:nvCxnSpPr>
        <xdr:cNvPr id="529" name="直線コネクタ 528"/>
        <xdr:cNvCxnSpPr/>
      </xdr:nvCxnSpPr>
      <xdr:spPr>
        <a:xfrm flipV="1">
          <a:off x="20434300" y="14769275"/>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147701</xdr:rowOff>
    </xdr:from>
    <xdr:to>
      <xdr:col>102</xdr:col>
      <xdr:colOff>165100</xdr:colOff>
      <xdr:row>86</xdr:row>
      <xdr:rowOff>77851</xdr:rowOff>
    </xdr:to>
    <xdr:sp macro="" textlink="">
      <xdr:nvSpPr>
        <xdr:cNvPr id="530" name="楕円 529"/>
        <xdr:cNvSpPr/>
      </xdr:nvSpPr>
      <xdr:spPr>
        <a:xfrm>
          <a:off x="19494500" y="14720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25718</xdr:rowOff>
    </xdr:from>
    <xdr:to>
      <xdr:col>107</xdr:col>
      <xdr:colOff>50800</xdr:colOff>
      <xdr:row>86</xdr:row>
      <xdr:rowOff>27051</xdr:rowOff>
    </xdr:to>
    <xdr:cxnSp macro="">
      <xdr:nvCxnSpPr>
        <xdr:cNvPr id="531" name="直線コネクタ 530"/>
        <xdr:cNvCxnSpPr/>
      </xdr:nvCxnSpPr>
      <xdr:spPr>
        <a:xfrm flipV="1">
          <a:off x="19545300" y="14770418"/>
          <a:ext cx="889000" cy="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150749</xdr:rowOff>
    </xdr:from>
    <xdr:to>
      <xdr:col>98</xdr:col>
      <xdr:colOff>38100</xdr:colOff>
      <xdr:row>86</xdr:row>
      <xdr:rowOff>80899</xdr:rowOff>
    </xdr:to>
    <xdr:sp macro="" textlink="">
      <xdr:nvSpPr>
        <xdr:cNvPr id="532" name="楕円 531"/>
        <xdr:cNvSpPr/>
      </xdr:nvSpPr>
      <xdr:spPr>
        <a:xfrm>
          <a:off x="18605500" y="1472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27051</xdr:rowOff>
    </xdr:from>
    <xdr:to>
      <xdr:col>102</xdr:col>
      <xdr:colOff>114300</xdr:colOff>
      <xdr:row>86</xdr:row>
      <xdr:rowOff>30099</xdr:rowOff>
    </xdr:to>
    <xdr:cxnSp macro="">
      <xdr:nvCxnSpPr>
        <xdr:cNvPr id="533" name="直線コネクタ 532"/>
        <xdr:cNvCxnSpPr/>
      </xdr:nvCxnSpPr>
      <xdr:spPr>
        <a:xfrm flipV="1">
          <a:off x="18656300" y="14771751"/>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90885</xdr:rowOff>
    </xdr:from>
    <xdr:ext cx="469744" cy="259045"/>
    <xdr:sp macro="" textlink="">
      <xdr:nvSpPr>
        <xdr:cNvPr id="534" name="n_1aveValue【消防施設】&#10;一人当たり面積"/>
        <xdr:cNvSpPr txBox="1"/>
      </xdr:nvSpPr>
      <xdr:spPr>
        <a:xfrm>
          <a:off x="21075727" y="14835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91839</xdr:rowOff>
    </xdr:from>
    <xdr:ext cx="469744" cy="259045"/>
    <xdr:sp macro="" textlink="">
      <xdr:nvSpPr>
        <xdr:cNvPr id="535" name="n_2aveValue【消防施設】&#10;一人当たり面積"/>
        <xdr:cNvSpPr txBox="1"/>
      </xdr:nvSpPr>
      <xdr:spPr>
        <a:xfrm>
          <a:off x="20199427" y="14836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100601</xdr:rowOff>
    </xdr:from>
    <xdr:ext cx="469744" cy="259045"/>
    <xdr:sp macro="" textlink="">
      <xdr:nvSpPr>
        <xdr:cNvPr id="536" name="n_3aveValue【消防施設】&#10;一人当たり面積"/>
        <xdr:cNvSpPr txBox="1"/>
      </xdr:nvSpPr>
      <xdr:spPr>
        <a:xfrm>
          <a:off x="19310427" y="14845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99840</xdr:rowOff>
    </xdr:from>
    <xdr:ext cx="469744" cy="259045"/>
    <xdr:sp macro="" textlink="">
      <xdr:nvSpPr>
        <xdr:cNvPr id="537" name="n_4aveValue【消防施設】&#10;一人当たり面積"/>
        <xdr:cNvSpPr txBox="1"/>
      </xdr:nvSpPr>
      <xdr:spPr>
        <a:xfrm>
          <a:off x="18421427" y="14844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91902</xdr:rowOff>
    </xdr:from>
    <xdr:ext cx="469744" cy="259045"/>
    <xdr:sp macro="" textlink="">
      <xdr:nvSpPr>
        <xdr:cNvPr id="538" name="n_1mainValue【消防施設】&#10;一人当たり面積"/>
        <xdr:cNvSpPr txBox="1"/>
      </xdr:nvSpPr>
      <xdr:spPr>
        <a:xfrm>
          <a:off x="21075727" y="14493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93045</xdr:rowOff>
    </xdr:from>
    <xdr:ext cx="469744" cy="259045"/>
    <xdr:sp macro="" textlink="">
      <xdr:nvSpPr>
        <xdr:cNvPr id="539" name="n_2mainValue【消防施設】&#10;一人当たり面積"/>
        <xdr:cNvSpPr txBox="1"/>
      </xdr:nvSpPr>
      <xdr:spPr>
        <a:xfrm>
          <a:off x="20199427" y="14494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94378</xdr:rowOff>
    </xdr:from>
    <xdr:ext cx="469744" cy="259045"/>
    <xdr:sp macro="" textlink="">
      <xdr:nvSpPr>
        <xdr:cNvPr id="540" name="n_3mainValue【消防施設】&#10;一人当たり面積"/>
        <xdr:cNvSpPr txBox="1"/>
      </xdr:nvSpPr>
      <xdr:spPr>
        <a:xfrm>
          <a:off x="19310427" y="14496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97426</xdr:rowOff>
    </xdr:from>
    <xdr:ext cx="469744" cy="259045"/>
    <xdr:sp macro="" textlink="">
      <xdr:nvSpPr>
        <xdr:cNvPr id="541" name="n_4mainValue【消防施設】&#10;一人当たり面積"/>
        <xdr:cNvSpPr txBox="1"/>
      </xdr:nvSpPr>
      <xdr:spPr>
        <a:xfrm>
          <a:off x="18421427" y="14499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42" name="正方形/長方形 54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3" name="正方形/長方形 54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4" name="正方形/長方形 54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5" name="正方形/長方形 54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6" name="正方形/長方形 54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7" name="正方形/長方形 54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8" name="正方形/長方形 54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9" name="正方形/長方形 54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0" name="テキスト ボックス 54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1" name="直線コネクタ 55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2" name="テキスト ボックス 551"/>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53" name="直線コネクタ 552"/>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54" name="テキスト ボックス 553"/>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5" name="直線コネクタ 554"/>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6" name="テキスト ボックス 555"/>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7" name="直線コネクタ 556"/>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8" name="テキスト ボックス 557"/>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59" name="直線コネクタ 558"/>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60" name="テキスト ボックス 559"/>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61" name="直線コネクタ 560"/>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62" name="テキスト ボックス 561"/>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3" name="直線コネクタ 562"/>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64" name="テキスト ボックス 563"/>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5" name="直線コネクタ 56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6"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164374</xdr:rowOff>
    </xdr:from>
    <xdr:to>
      <xdr:col>85</xdr:col>
      <xdr:colOff>126364</xdr:colOff>
      <xdr:row>109</xdr:row>
      <xdr:rowOff>35379</xdr:rowOff>
    </xdr:to>
    <xdr:cxnSp macro="">
      <xdr:nvCxnSpPr>
        <xdr:cNvPr id="567" name="直線コネクタ 566"/>
        <xdr:cNvCxnSpPr/>
      </xdr:nvCxnSpPr>
      <xdr:spPr>
        <a:xfrm flipV="1">
          <a:off x="16318864" y="17137924"/>
          <a:ext cx="0" cy="1585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68"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69" name="直線コネクタ 568"/>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111051</xdr:rowOff>
    </xdr:from>
    <xdr:ext cx="340478" cy="259045"/>
    <xdr:sp macro="" textlink="">
      <xdr:nvSpPr>
        <xdr:cNvPr id="570" name="【庁舎】&#10;有形固定資産減価償却率最大値テキスト"/>
        <xdr:cNvSpPr txBox="1"/>
      </xdr:nvSpPr>
      <xdr:spPr>
        <a:xfrm>
          <a:off x="16357600" y="169131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164374</xdr:rowOff>
    </xdr:from>
    <xdr:to>
      <xdr:col>86</xdr:col>
      <xdr:colOff>25400</xdr:colOff>
      <xdr:row>99</xdr:row>
      <xdr:rowOff>164374</xdr:rowOff>
    </xdr:to>
    <xdr:cxnSp macro="">
      <xdr:nvCxnSpPr>
        <xdr:cNvPr id="571" name="直線コネクタ 570"/>
        <xdr:cNvCxnSpPr/>
      </xdr:nvCxnSpPr>
      <xdr:spPr>
        <a:xfrm>
          <a:off x="16230600" y="17137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65876</xdr:rowOff>
    </xdr:from>
    <xdr:ext cx="405111" cy="259045"/>
    <xdr:sp macro="" textlink="">
      <xdr:nvSpPr>
        <xdr:cNvPr id="572" name="【庁舎】&#10;有形固定資産減価償却率平均値テキスト"/>
        <xdr:cNvSpPr txBox="1"/>
      </xdr:nvSpPr>
      <xdr:spPr>
        <a:xfrm>
          <a:off x="16357600" y="178966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87449</xdr:rowOff>
    </xdr:from>
    <xdr:to>
      <xdr:col>85</xdr:col>
      <xdr:colOff>177800</xdr:colOff>
      <xdr:row>105</xdr:row>
      <xdr:rowOff>17599</xdr:rowOff>
    </xdr:to>
    <xdr:sp macro="" textlink="">
      <xdr:nvSpPr>
        <xdr:cNvPr id="573" name="フローチャート: 判断 572"/>
        <xdr:cNvSpPr/>
      </xdr:nvSpPr>
      <xdr:spPr>
        <a:xfrm>
          <a:off x="16268700" y="179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105411</xdr:rowOff>
    </xdr:from>
    <xdr:to>
      <xdr:col>81</xdr:col>
      <xdr:colOff>101600</xdr:colOff>
      <xdr:row>105</xdr:row>
      <xdr:rowOff>35561</xdr:rowOff>
    </xdr:to>
    <xdr:sp macro="" textlink="">
      <xdr:nvSpPr>
        <xdr:cNvPr id="574" name="フローチャート: 判断 573"/>
        <xdr:cNvSpPr/>
      </xdr:nvSpPr>
      <xdr:spPr>
        <a:xfrm>
          <a:off x="15430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123371</xdr:rowOff>
    </xdr:from>
    <xdr:to>
      <xdr:col>76</xdr:col>
      <xdr:colOff>165100</xdr:colOff>
      <xdr:row>105</xdr:row>
      <xdr:rowOff>53521</xdr:rowOff>
    </xdr:to>
    <xdr:sp macro="" textlink="">
      <xdr:nvSpPr>
        <xdr:cNvPr id="575" name="フローチャート: 判断 574"/>
        <xdr:cNvSpPr/>
      </xdr:nvSpPr>
      <xdr:spPr>
        <a:xfrm>
          <a:off x="14541500" y="1795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157662</xdr:rowOff>
    </xdr:from>
    <xdr:to>
      <xdr:col>72</xdr:col>
      <xdr:colOff>38100</xdr:colOff>
      <xdr:row>105</xdr:row>
      <xdr:rowOff>87812</xdr:rowOff>
    </xdr:to>
    <xdr:sp macro="" textlink="">
      <xdr:nvSpPr>
        <xdr:cNvPr id="576" name="フローチャート: 判断 575"/>
        <xdr:cNvSpPr/>
      </xdr:nvSpPr>
      <xdr:spPr>
        <a:xfrm>
          <a:off x="13652500" y="1798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18869</xdr:rowOff>
    </xdr:from>
    <xdr:to>
      <xdr:col>67</xdr:col>
      <xdr:colOff>101600</xdr:colOff>
      <xdr:row>105</xdr:row>
      <xdr:rowOff>120469</xdr:rowOff>
    </xdr:to>
    <xdr:sp macro="" textlink="">
      <xdr:nvSpPr>
        <xdr:cNvPr id="577" name="フローチャート: 判断 576"/>
        <xdr:cNvSpPr/>
      </xdr:nvSpPr>
      <xdr:spPr>
        <a:xfrm>
          <a:off x="12763500" y="1802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8" name="テキスト ボックス 57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9" name="テキスト ボックス 57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0" name="テキスト ボックス 57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1" name="テキスト ボックス 58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2" name="テキスト ボックス 58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76019</xdr:rowOff>
    </xdr:from>
    <xdr:to>
      <xdr:col>85</xdr:col>
      <xdr:colOff>177800</xdr:colOff>
      <xdr:row>103</xdr:row>
      <xdr:rowOff>6169</xdr:rowOff>
    </xdr:to>
    <xdr:sp macro="" textlink="">
      <xdr:nvSpPr>
        <xdr:cNvPr id="583" name="楕円 582"/>
        <xdr:cNvSpPr/>
      </xdr:nvSpPr>
      <xdr:spPr>
        <a:xfrm>
          <a:off x="16268700" y="17563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98896</xdr:rowOff>
    </xdr:from>
    <xdr:ext cx="405111" cy="259045"/>
    <xdr:sp macro="" textlink="">
      <xdr:nvSpPr>
        <xdr:cNvPr id="584" name="【庁舎】&#10;有形固定資産減価償却率該当値テキスト"/>
        <xdr:cNvSpPr txBox="1"/>
      </xdr:nvSpPr>
      <xdr:spPr>
        <a:xfrm>
          <a:off x="16357600" y="17415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41729</xdr:rowOff>
    </xdr:from>
    <xdr:to>
      <xdr:col>81</xdr:col>
      <xdr:colOff>101600</xdr:colOff>
      <xdr:row>102</xdr:row>
      <xdr:rowOff>143329</xdr:rowOff>
    </xdr:to>
    <xdr:sp macro="" textlink="">
      <xdr:nvSpPr>
        <xdr:cNvPr id="585" name="楕円 584"/>
        <xdr:cNvSpPr/>
      </xdr:nvSpPr>
      <xdr:spPr>
        <a:xfrm>
          <a:off x="15430500" y="1752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92529</xdr:rowOff>
    </xdr:from>
    <xdr:to>
      <xdr:col>85</xdr:col>
      <xdr:colOff>127000</xdr:colOff>
      <xdr:row>102</xdr:row>
      <xdr:rowOff>126819</xdr:rowOff>
    </xdr:to>
    <xdr:cxnSp macro="">
      <xdr:nvCxnSpPr>
        <xdr:cNvPr id="586" name="直線コネクタ 585"/>
        <xdr:cNvCxnSpPr/>
      </xdr:nvCxnSpPr>
      <xdr:spPr>
        <a:xfrm>
          <a:off x="15481300" y="17580429"/>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5806</xdr:rowOff>
    </xdr:from>
    <xdr:to>
      <xdr:col>76</xdr:col>
      <xdr:colOff>165100</xdr:colOff>
      <xdr:row>102</xdr:row>
      <xdr:rowOff>107406</xdr:rowOff>
    </xdr:to>
    <xdr:sp macro="" textlink="">
      <xdr:nvSpPr>
        <xdr:cNvPr id="587" name="楕円 586"/>
        <xdr:cNvSpPr/>
      </xdr:nvSpPr>
      <xdr:spPr>
        <a:xfrm>
          <a:off x="14541500" y="17493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56606</xdr:rowOff>
    </xdr:from>
    <xdr:to>
      <xdr:col>81</xdr:col>
      <xdr:colOff>50800</xdr:colOff>
      <xdr:row>102</xdr:row>
      <xdr:rowOff>92529</xdr:rowOff>
    </xdr:to>
    <xdr:cxnSp macro="">
      <xdr:nvCxnSpPr>
        <xdr:cNvPr id="588" name="直線コネクタ 587"/>
        <xdr:cNvCxnSpPr/>
      </xdr:nvCxnSpPr>
      <xdr:spPr>
        <a:xfrm>
          <a:off x="14592300" y="17544506"/>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142966</xdr:rowOff>
    </xdr:from>
    <xdr:to>
      <xdr:col>72</xdr:col>
      <xdr:colOff>38100</xdr:colOff>
      <xdr:row>102</xdr:row>
      <xdr:rowOff>73116</xdr:rowOff>
    </xdr:to>
    <xdr:sp macro="" textlink="">
      <xdr:nvSpPr>
        <xdr:cNvPr id="589" name="楕円 588"/>
        <xdr:cNvSpPr/>
      </xdr:nvSpPr>
      <xdr:spPr>
        <a:xfrm>
          <a:off x="13652500" y="17459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22316</xdr:rowOff>
    </xdr:from>
    <xdr:to>
      <xdr:col>76</xdr:col>
      <xdr:colOff>114300</xdr:colOff>
      <xdr:row>102</xdr:row>
      <xdr:rowOff>56606</xdr:rowOff>
    </xdr:to>
    <xdr:cxnSp macro="">
      <xdr:nvCxnSpPr>
        <xdr:cNvPr id="590" name="直線コネクタ 589"/>
        <xdr:cNvCxnSpPr/>
      </xdr:nvCxnSpPr>
      <xdr:spPr>
        <a:xfrm>
          <a:off x="13703300" y="1751021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108676</xdr:rowOff>
    </xdr:from>
    <xdr:to>
      <xdr:col>67</xdr:col>
      <xdr:colOff>101600</xdr:colOff>
      <xdr:row>102</xdr:row>
      <xdr:rowOff>38826</xdr:rowOff>
    </xdr:to>
    <xdr:sp macro="" textlink="">
      <xdr:nvSpPr>
        <xdr:cNvPr id="591" name="楕円 590"/>
        <xdr:cNvSpPr/>
      </xdr:nvSpPr>
      <xdr:spPr>
        <a:xfrm>
          <a:off x="12763500" y="17425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159476</xdr:rowOff>
    </xdr:from>
    <xdr:to>
      <xdr:col>71</xdr:col>
      <xdr:colOff>177800</xdr:colOff>
      <xdr:row>102</xdr:row>
      <xdr:rowOff>22316</xdr:rowOff>
    </xdr:to>
    <xdr:cxnSp macro="">
      <xdr:nvCxnSpPr>
        <xdr:cNvPr id="592" name="直線コネクタ 591"/>
        <xdr:cNvCxnSpPr/>
      </xdr:nvCxnSpPr>
      <xdr:spPr>
        <a:xfrm>
          <a:off x="12814300" y="1747592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26688</xdr:rowOff>
    </xdr:from>
    <xdr:ext cx="405111" cy="259045"/>
    <xdr:sp macro="" textlink="">
      <xdr:nvSpPr>
        <xdr:cNvPr id="593" name="n_1aveValue【庁舎】&#10;有形固定資産減価償却率"/>
        <xdr:cNvSpPr txBox="1"/>
      </xdr:nvSpPr>
      <xdr:spPr>
        <a:xfrm>
          <a:off x="15266044" y="1802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44648</xdr:rowOff>
    </xdr:from>
    <xdr:ext cx="405111" cy="259045"/>
    <xdr:sp macro="" textlink="">
      <xdr:nvSpPr>
        <xdr:cNvPr id="594" name="n_2aveValue【庁舎】&#10;有形固定資産減価償却率"/>
        <xdr:cNvSpPr txBox="1"/>
      </xdr:nvSpPr>
      <xdr:spPr>
        <a:xfrm>
          <a:off x="14389744" y="18046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78939</xdr:rowOff>
    </xdr:from>
    <xdr:ext cx="405111" cy="259045"/>
    <xdr:sp macro="" textlink="">
      <xdr:nvSpPr>
        <xdr:cNvPr id="595" name="n_3aveValue【庁舎】&#10;有形固定資産減価償却率"/>
        <xdr:cNvSpPr txBox="1"/>
      </xdr:nvSpPr>
      <xdr:spPr>
        <a:xfrm>
          <a:off x="13500744" y="1808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111596</xdr:rowOff>
    </xdr:from>
    <xdr:ext cx="405111" cy="259045"/>
    <xdr:sp macro="" textlink="">
      <xdr:nvSpPr>
        <xdr:cNvPr id="596" name="n_4aveValue【庁舎】&#10;有形固定資産減価償却率"/>
        <xdr:cNvSpPr txBox="1"/>
      </xdr:nvSpPr>
      <xdr:spPr>
        <a:xfrm>
          <a:off x="12611744" y="1811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159856</xdr:rowOff>
    </xdr:from>
    <xdr:ext cx="405111" cy="259045"/>
    <xdr:sp macro="" textlink="">
      <xdr:nvSpPr>
        <xdr:cNvPr id="597" name="n_1mainValue【庁舎】&#10;有形固定資産減価償却率"/>
        <xdr:cNvSpPr txBox="1"/>
      </xdr:nvSpPr>
      <xdr:spPr>
        <a:xfrm>
          <a:off x="15266044" y="173048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123933</xdr:rowOff>
    </xdr:from>
    <xdr:ext cx="405111" cy="259045"/>
    <xdr:sp macro="" textlink="">
      <xdr:nvSpPr>
        <xdr:cNvPr id="598" name="n_2mainValue【庁舎】&#10;有形固定資産減価償却率"/>
        <xdr:cNvSpPr txBox="1"/>
      </xdr:nvSpPr>
      <xdr:spPr>
        <a:xfrm>
          <a:off x="14389744" y="17268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89643</xdr:rowOff>
    </xdr:from>
    <xdr:ext cx="405111" cy="259045"/>
    <xdr:sp macro="" textlink="">
      <xdr:nvSpPr>
        <xdr:cNvPr id="599" name="n_3mainValue【庁舎】&#10;有形固定資産減価償却率"/>
        <xdr:cNvSpPr txBox="1"/>
      </xdr:nvSpPr>
      <xdr:spPr>
        <a:xfrm>
          <a:off x="13500744" y="17234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55353</xdr:rowOff>
    </xdr:from>
    <xdr:ext cx="405111" cy="259045"/>
    <xdr:sp macro="" textlink="">
      <xdr:nvSpPr>
        <xdr:cNvPr id="600" name="n_4mainValue【庁舎】&#10;有形固定資産減価償却率"/>
        <xdr:cNvSpPr txBox="1"/>
      </xdr:nvSpPr>
      <xdr:spPr>
        <a:xfrm>
          <a:off x="12611744" y="17200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1" name="正方形/長方形 60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2" name="正方形/長方形 60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3" name="正方形/長方形 60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4" name="正方形/長方形 60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5" name="正方形/長方形 60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6" name="正方形/長方形 60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7" name="正方形/長方形 60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8" name="正方形/長方形 60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9" name="テキスト ボックス 60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0" name="直線コネクタ 60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11" name="直線コネクタ 610"/>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12" name="テキスト ボックス 611"/>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13" name="直線コネクタ 612"/>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14" name="テキスト ボックス 613"/>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15" name="直線コネクタ 614"/>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16" name="テキスト ボックス 615"/>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17" name="直線コネクタ 616"/>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18" name="テキスト ボックス 617"/>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19" name="直線コネクタ 618"/>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20" name="テキスト ボックス 619"/>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1" name="直線コネクタ 62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22" name="テキスト ボックス 62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3"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84582</xdr:rowOff>
    </xdr:from>
    <xdr:to>
      <xdr:col>116</xdr:col>
      <xdr:colOff>62864</xdr:colOff>
      <xdr:row>108</xdr:row>
      <xdr:rowOff>31242</xdr:rowOff>
    </xdr:to>
    <xdr:cxnSp macro="">
      <xdr:nvCxnSpPr>
        <xdr:cNvPr id="624" name="直線コネクタ 623"/>
        <xdr:cNvCxnSpPr/>
      </xdr:nvCxnSpPr>
      <xdr:spPr>
        <a:xfrm flipV="1">
          <a:off x="22160864" y="17229582"/>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35069</xdr:rowOff>
    </xdr:from>
    <xdr:ext cx="469744" cy="259045"/>
    <xdr:sp macro="" textlink="">
      <xdr:nvSpPr>
        <xdr:cNvPr id="625" name="【庁舎】&#10;一人当たり面積最小値テキスト"/>
        <xdr:cNvSpPr txBox="1"/>
      </xdr:nvSpPr>
      <xdr:spPr>
        <a:xfrm>
          <a:off x="22199600" y="18551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31242</xdr:rowOff>
    </xdr:from>
    <xdr:to>
      <xdr:col>116</xdr:col>
      <xdr:colOff>152400</xdr:colOff>
      <xdr:row>108</xdr:row>
      <xdr:rowOff>31242</xdr:rowOff>
    </xdr:to>
    <xdr:cxnSp macro="">
      <xdr:nvCxnSpPr>
        <xdr:cNvPr id="626" name="直線コネクタ 625"/>
        <xdr:cNvCxnSpPr/>
      </xdr:nvCxnSpPr>
      <xdr:spPr>
        <a:xfrm>
          <a:off x="22072600" y="18547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31259</xdr:rowOff>
    </xdr:from>
    <xdr:ext cx="469744" cy="259045"/>
    <xdr:sp macro="" textlink="">
      <xdr:nvSpPr>
        <xdr:cNvPr id="627" name="【庁舎】&#10;一人当たり面積最大値テキスト"/>
        <xdr:cNvSpPr txBox="1"/>
      </xdr:nvSpPr>
      <xdr:spPr>
        <a:xfrm>
          <a:off x="22199600" y="17004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84582</xdr:rowOff>
    </xdr:from>
    <xdr:to>
      <xdr:col>116</xdr:col>
      <xdr:colOff>152400</xdr:colOff>
      <xdr:row>100</xdr:row>
      <xdr:rowOff>84582</xdr:rowOff>
    </xdr:to>
    <xdr:cxnSp macro="">
      <xdr:nvCxnSpPr>
        <xdr:cNvPr id="628" name="直線コネクタ 627"/>
        <xdr:cNvCxnSpPr/>
      </xdr:nvCxnSpPr>
      <xdr:spPr>
        <a:xfrm>
          <a:off x="22072600" y="17229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29354</xdr:rowOff>
    </xdr:from>
    <xdr:ext cx="469744" cy="259045"/>
    <xdr:sp macro="" textlink="">
      <xdr:nvSpPr>
        <xdr:cNvPr id="629" name="【庁舎】&#10;一人当たり面積平均値テキスト"/>
        <xdr:cNvSpPr txBox="1"/>
      </xdr:nvSpPr>
      <xdr:spPr>
        <a:xfrm>
          <a:off x="22199600" y="182030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50927</xdr:rowOff>
    </xdr:from>
    <xdr:to>
      <xdr:col>116</xdr:col>
      <xdr:colOff>114300</xdr:colOff>
      <xdr:row>106</xdr:row>
      <xdr:rowOff>152527</xdr:rowOff>
    </xdr:to>
    <xdr:sp macro="" textlink="">
      <xdr:nvSpPr>
        <xdr:cNvPr id="630" name="フローチャート: 判断 629"/>
        <xdr:cNvSpPr/>
      </xdr:nvSpPr>
      <xdr:spPr>
        <a:xfrm>
          <a:off x="22110700" y="1822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55499</xdr:rowOff>
    </xdr:from>
    <xdr:to>
      <xdr:col>112</xdr:col>
      <xdr:colOff>38100</xdr:colOff>
      <xdr:row>106</xdr:row>
      <xdr:rowOff>157099</xdr:rowOff>
    </xdr:to>
    <xdr:sp macro="" textlink="">
      <xdr:nvSpPr>
        <xdr:cNvPr id="631" name="フローチャート: 判断 630"/>
        <xdr:cNvSpPr/>
      </xdr:nvSpPr>
      <xdr:spPr>
        <a:xfrm>
          <a:off x="21272500" y="18229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77215</xdr:rowOff>
    </xdr:from>
    <xdr:to>
      <xdr:col>107</xdr:col>
      <xdr:colOff>101600</xdr:colOff>
      <xdr:row>107</xdr:row>
      <xdr:rowOff>7365</xdr:rowOff>
    </xdr:to>
    <xdr:sp macro="" textlink="">
      <xdr:nvSpPr>
        <xdr:cNvPr id="632" name="フローチャート: 判断 631"/>
        <xdr:cNvSpPr/>
      </xdr:nvSpPr>
      <xdr:spPr>
        <a:xfrm>
          <a:off x="20383500" y="1825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93980</xdr:rowOff>
    </xdr:from>
    <xdr:to>
      <xdr:col>102</xdr:col>
      <xdr:colOff>165100</xdr:colOff>
      <xdr:row>107</xdr:row>
      <xdr:rowOff>24130</xdr:rowOff>
    </xdr:to>
    <xdr:sp macro="" textlink="">
      <xdr:nvSpPr>
        <xdr:cNvPr id="633" name="フローチャート: 判断 632"/>
        <xdr:cNvSpPr/>
      </xdr:nvSpPr>
      <xdr:spPr>
        <a:xfrm>
          <a:off x="19494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101600</xdr:rowOff>
    </xdr:from>
    <xdr:to>
      <xdr:col>98</xdr:col>
      <xdr:colOff>38100</xdr:colOff>
      <xdr:row>107</xdr:row>
      <xdr:rowOff>31750</xdr:rowOff>
    </xdr:to>
    <xdr:sp macro="" textlink="">
      <xdr:nvSpPr>
        <xdr:cNvPr id="634" name="フローチャート: 判断 633"/>
        <xdr:cNvSpPr/>
      </xdr:nvSpPr>
      <xdr:spPr>
        <a:xfrm>
          <a:off x="18605500" y="1827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5" name="テキスト ボックス 63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6" name="テキスト ボックス 63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7" name="テキスト ボックス 63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8" name="テキスト ボックス 63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9" name="テキスト ボックス 63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16638</xdr:rowOff>
    </xdr:from>
    <xdr:to>
      <xdr:col>116</xdr:col>
      <xdr:colOff>114300</xdr:colOff>
      <xdr:row>105</xdr:row>
      <xdr:rowOff>118238</xdr:rowOff>
    </xdr:to>
    <xdr:sp macro="" textlink="">
      <xdr:nvSpPr>
        <xdr:cNvPr id="640" name="楕円 639"/>
        <xdr:cNvSpPr/>
      </xdr:nvSpPr>
      <xdr:spPr>
        <a:xfrm>
          <a:off x="22110700" y="1801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39515</xdr:rowOff>
    </xdr:from>
    <xdr:ext cx="469744" cy="259045"/>
    <xdr:sp macro="" textlink="">
      <xdr:nvSpPr>
        <xdr:cNvPr id="641" name="【庁舎】&#10;一人当たり面積該当値テキスト"/>
        <xdr:cNvSpPr txBox="1"/>
      </xdr:nvSpPr>
      <xdr:spPr>
        <a:xfrm>
          <a:off x="22199600" y="17870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9398</xdr:rowOff>
    </xdr:from>
    <xdr:to>
      <xdr:col>112</xdr:col>
      <xdr:colOff>38100</xdr:colOff>
      <xdr:row>105</xdr:row>
      <xdr:rowOff>110998</xdr:rowOff>
    </xdr:to>
    <xdr:sp macro="" textlink="">
      <xdr:nvSpPr>
        <xdr:cNvPr id="642" name="楕円 641"/>
        <xdr:cNvSpPr/>
      </xdr:nvSpPr>
      <xdr:spPr>
        <a:xfrm>
          <a:off x="21272500" y="1801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60198</xdr:rowOff>
    </xdr:from>
    <xdr:to>
      <xdr:col>116</xdr:col>
      <xdr:colOff>63500</xdr:colOff>
      <xdr:row>105</xdr:row>
      <xdr:rowOff>67438</xdr:rowOff>
    </xdr:to>
    <xdr:cxnSp macro="">
      <xdr:nvCxnSpPr>
        <xdr:cNvPr id="643" name="直線コネクタ 642"/>
        <xdr:cNvCxnSpPr/>
      </xdr:nvCxnSpPr>
      <xdr:spPr>
        <a:xfrm>
          <a:off x="21323300" y="18062448"/>
          <a:ext cx="838200" cy="7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17018</xdr:rowOff>
    </xdr:from>
    <xdr:to>
      <xdr:col>107</xdr:col>
      <xdr:colOff>101600</xdr:colOff>
      <xdr:row>105</xdr:row>
      <xdr:rowOff>118618</xdr:rowOff>
    </xdr:to>
    <xdr:sp macro="" textlink="">
      <xdr:nvSpPr>
        <xdr:cNvPr id="644" name="楕円 643"/>
        <xdr:cNvSpPr/>
      </xdr:nvSpPr>
      <xdr:spPr>
        <a:xfrm>
          <a:off x="20383500" y="18019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60198</xdr:rowOff>
    </xdr:from>
    <xdr:to>
      <xdr:col>111</xdr:col>
      <xdr:colOff>177800</xdr:colOff>
      <xdr:row>105</xdr:row>
      <xdr:rowOff>67818</xdr:rowOff>
    </xdr:to>
    <xdr:cxnSp macro="">
      <xdr:nvCxnSpPr>
        <xdr:cNvPr id="645" name="直線コネクタ 644"/>
        <xdr:cNvCxnSpPr/>
      </xdr:nvCxnSpPr>
      <xdr:spPr>
        <a:xfrm flipV="1">
          <a:off x="20434300" y="18062448"/>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26163</xdr:rowOff>
    </xdr:from>
    <xdr:to>
      <xdr:col>102</xdr:col>
      <xdr:colOff>165100</xdr:colOff>
      <xdr:row>105</xdr:row>
      <xdr:rowOff>127763</xdr:rowOff>
    </xdr:to>
    <xdr:sp macro="" textlink="">
      <xdr:nvSpPr>
        <xdr:cNvPr id="646" name="楕円 645"/>
        <xdr:cNvSpPr/>
      </xdr:nvSpPr>
      <xdr:spPr>
        <a:xfrm>
          <a:off x="19494500" y="18028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67818</xdr:rowOff>
    </xdr:from>
    <xdr:to>
      <xdr:col>107</xdr:col>
      <xdr:colOff>50800</xdr:colOff>
      <xdr:row>105</xdr:row>
      <xdr:rowOff>76963</xdr:rowOff>
    </xdr:to>
    <xdr:cxnSp macro="">
      <xdr:nvCxnSpPr>
        <xdr:cNvPr id="647" name="直線コネクタ 646"/>
        <xdr:cNvCxnSpPr/>
      </xdr:nvCxnSpPr>
      <xdr:spPr>
        <a:xfrm flipV="1">
          <a:off x="19545300" y="18070068"/>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46737</xdr:rowOff>
    </xdr:from>
    <xdr:to>
      <xdr:col>98</xdr:col>
      <xdr:colOff>38100</xdr:colOff>
      <xdr:row>105</xdr:row>
      <xdr:rowOff>148337</xdr:rowOff>
    </xdr:to>
    <xdr:sp macro="" textlink="">
      <xdr:nvSpPr>
        <xdr:cNvPr id="648" name="楕円 647"/>
        <xdr:cNvSpPr/>
      </xdr:nvSpPr>
      <xdr:spPr>
        <a:xfrm>
          <a:off x="18605500" y="1804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76963</xdr:rowOff>
    </xdr:from>
    <xdr:to>
      <xdr:col>102</xdr:col>
      <xdr:colOff>114300</xdr:colOff>
      <xdr:row>105</xdr:row>
      <xdr:rowOff>97537</xdr:rowOff>
    </xdr:to>
    <xdr:cxnSp macro="">
      <xdr:nvCxnSpPr>
        <xdr:cNvPr id="649" name="直線コネクタ 648"/>
        <xdr:cNvCxnSpPr/>
      </xdr:nvCxnSpPr>
      <xdr:spPr>
        <a:xfrm flipV="1">
          <a:off x="18656300" y="18079213"/>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148226</xdr:rowOff>
    </xdr:from>
    <xdr:ext cx="469744" cy="259045"/>
    <xdr:sp macro="" textlink="">
      <xdr:nvSpPr>
        <xdr:cNvPr id="650" name="n_1aveValue【庁舎】&#10;一人当たり面積"/>
        <xdr:cNvSpPr txBox="1"/>
      </xdr:nvSpPr>
      <xdr:spPr>
        <a:xfrm>
          <a:off x="21075727" y="18321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169942</xdr:rowOff>
    </xdr:from>
    <xdr:ext cx="469744" cy="259045"/>
    <xdr:sp macro="" textlink="">
      <xdr:nvSpPr>
        <xdr:cNvPr id="651" name="n_2aveValue【庁舎】&#10;一人当たり面積"/>
        <xdr:cNvSpPr txBox="1"/>
      </xdr:nvSpPr>
      <xdr:spPr>
        <a:xfrm>
          <a:off x="20199427" y="18343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15257</xdr:rowOff>
    </xdr:from>
    <xdr:ext cx="469744" cy="259045"/>
    <xdr:sp macro="" textlink="">
      <xdr:nvSpPr>
        <xdr:cNvPr id="652" name="n_3aveValue【庁舎】&#10;一人当たり面積"/>
        <xdr:cNvSpPr txBox="1"/>
      </xdr:nvSpPr>
      <xdr:spPr>
        <a:xfrm>
          <a:off x="193104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22877</xdr:rowOff>
    </xdr:from>
    <xdr:ext cx="469744" cy="259045"/>
    <xdr:sp macro="" textlink="">
      <xdr:nvSpPr>
        <xdr:cNvPr id="653" name="n_4aveValue【庁舎】&#10;一人当たり面積"/>
        <xdr:cNvSpPr txBox="1"/>
      </xdr:nvSpPr>
      <xdr:spPr>
        <a:xfrm>
          <a:off x="18421427" y="1836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127525</xdr:rowOff>
    </xdr:from>
    <xdr:ext cx="469744" cy="259045"/>
    <xdr:sp macro="" textlink="">
      <xdr:nvSpPr>
        <xdr:cNvPr id="654" name="n_1mainValue【庁舎】&#10;一人当たり面積"/>
        <xdr:cNvSpPr txBox="1"/>
      </xdr:nvSpPr>
      <xdr:spPr>
        <a:xfrm>
          <a:off x="21075727" y="1778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135145</xdr:rowOff>
    </xdr:from>
    <xdr:ext cx="469744" cy="259045"/>
    <xdr:sp macro="" textlink="">
      <xdr:nvSpPr>
        <xdr:cNvPr id="655" name="n_2mainValue【庁舎】&#10;一人当たり面積"/>
        <xdr:cNvSpPr txBox="1"/>
      </xdr:nvSpPr>
      <xdr:spPr>
        <a:xfrm>
          <a:off x="20199427" y="17794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144290</xdr:rowOff>
    </xdr:from>
    <xdr:ext cx="469744" cy="259045"/>
    <xdr:sp macro="" textlink="">
      <xdr:nvSpPr>
        <xdr:cNvPr id="656" name="n_3mainValue【庁舎】&#10;一人当たり面積"/>
        <xdr:cNvSpPr txBox="1"/>
      </xdr:nvSpPr>
      <xdr:spPr>
        <a:xfrm>
          <a:off x="19310427" y="17803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164864</xdr:rowOff>
    </xdr:from>
    <xdr:ext cx="469744" cy="259045"/>
    <xdr:sp macro="" textlink="">
      <xdr:nvSpPr>
        <xdr:cNvPr id="657" name="n_4mainValue【庁舎】&#10;一人当たり面積"/>
        <xdr:cNvSpPr txBox="1"/>
      </xdr:nvSpPr>
      <xdr:spPr>
        <a:xfrm>
          <a:off x="18421427" y="17824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8" name="正方形/長方形 65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9" name="正方形/長方形 65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0" name="テキスト ボックス 65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庁舎、消防施設、保健センター・保健所については、類似団体と比べ有形固定資産減価償却率が低くなっている。これは、平成</a:t>
          </a:r>
          <a:r>
            <a:rPr kumimoji="1" lang="en-US" altLang="ja-JP" sz="1100">
              <a:solidFill>
                <a:schemeClr val="dk1"/>
              </a:solidFill>
              <a:effectLst/>
              <a:latin typeface="+mn-lt"/>
              <a:ea typeface="+mn-ea"/>
              <a:cs typeface="+mn-cs"/>
            </a:rPr>
            <a:t>9</a:t>
          </a:r>
          <a:r>
            <a:rPr kumimoji="1" lang="ja-JP" altLang="ja-JP" sz="1100">
              <a:solidFill>
                <a:schemeClr val="dk1"/>
              </a:solidFill>
              <a:effectLst/>
              <a:latin typeface="+mn-lt"/>
              <a:ea typeface="+mn-ea"/>
              <a:cs typeface="+mn-cs"/>
            </a:rPr>
            <a:t>年に保健センター、平成</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年に消防庁舎、平成</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年に役場本庁舎を新設したためである。</a:t>
          </a:r>
          <a:endParaRPr lang="ja-JP" altLang="ja-JP" sz="1400">
            <a:effectLst/>
          </a:endParaRPr>
        </a:p>
        <a:p>
          <a:r>
            <a:rPr kumimoji="1" lang="ja-JP" altLang="ja-JP" sz="1100">
              <a:solidFill>
                <a:schemeClr val="dk1"/>
              </a:solidFill>
              <a:effectLst/>
              <a:latin typeface="+mn-lt"/>
              <a:ea typeface="+mn-ea"/>
              <a:cs typeface="+mn-cs"/>
            </a:rPr>
            <a:t>　一方、福祉施設は、類似団体よりもかなり高い率になっている。これは福祉交流センターの耐用年数が経過したためである。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北海道壮瞥町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2,391
2,302
205.01
5,377,645
5,281,686
68,431
2,206,977
4,111,266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前年度と同じとなっている。類似団体内平均と同程度だが、北海道平均は下回っている。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人口減少に歯止めがかからない状況や大型事業所が少ないことなどから、財政基盤が恒常的に脆弱である。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徴収率の向上を目指し、北海道職員の短期併任制度を活用するなど歳入の確保に努めている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28575</xdr:rowOff>
    </xdr:from>
    <xdr:to>
      <xdr:col>23</xdr:col>
      <xdr:colOff>133350</xdr:colOff>
      <xdr:row>44</xdr:row>
      <xdr:rowOff>84667</xdr:rowOff>
    </xdr:to>
    <xdr:cxnSp macro="">
      <xdr:nvCxnSpPr>
        <xdr:cNvPr id="63" name="直線コネクタ 62"/>
        <xdr:cNvCxnSpPr/>
      </xdr:nvCxnSpPr>
      <xdr:spPr>
        <a:xfrm flipV="1">
          <a:off x="4953000" y="6200775"/>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114952</xdr:rowOff>
    </xdr:from>
    <xdr:ext cx="762000" cy="259045"/>
    <xdr:sp macro="" textlink="">
      <xdr:nvSpPr>
        <xdr:cNvPr id="66" name="財政力最大値テキスト"/>
        <xdr:cNvSpPr txBox="1"/>
      </xdr:nvSpPr>
      <xdr:spPr>
        <a:xfrm>
          <a:off x="5041900" y="594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28575</xdr:rowOff>
    </xdr:from>
    <xdr:to>
      <xdr:col>24</xdr:col>
      <xdr:colOff>12700</xdr:colOff>
      <xdr:row>36</xdr:row>
      <xdr:rowOff>28575</xdr:rowOff>
    </xdr:to>
    <xdr:cxnSp macro="">
      <xdr:nvCxnSpPr>
        <xdr:cNvPr id="67" name="直線コネクタ 66"/>
        <xdr:cNvCxnSpPr/>
      </xdr:nvCxnSpPr>
      <xdr:spPr>
        <a:xfrm>
          <a:off x="4864100" y="620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34925</xdr:rowOff>
    </xdr:from>
    <xdr:to>
      <xdr:col>23</xdr:col>
      <xdr:colOff>133350</xdr:colOff>
      <xdr:row>43</xdr:row>
      <xdr:rowOff>34925</xdr:rowOff>
    </xdr:to>
    <xdr:cxnSp macro="">
      <xdr:nvCxnSpPr>
        <xdr:cNvPr id="68" name="直線コネクタ 67"/>
        <xdr:cNvCxnSpPr/>
      </xdr:nvCxnSpPr>
      <xdr:spPr>
        <a:xfrm>
          <a:off x="4114800" y="740727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147760</xdr:rowOff>
    </xdr:from>
    <xdr:ext cx="762000" cy="259045"/>
    <xdr:sp macro="" textlink="">
      <xdr:nvSpPr>
        <xdr:cNvPr id="69" name="財政力平均値テキスト"/>
        <xdr:cNvSpPr txBox="1"/>
      </xdr:nvSpPr>
      <xdr:spPr>
        <a:xfrm>
          <a:off x="5041900" y="7348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34925</xdr:rowOff>
    </xdr:from>
    <xdr:to>
      <xdr:col>19</xdr:col>
      <xdr:colOff>133350</xdr:colOff>
      <xdr:row>43</xdr:row>
      <xdr:rowOff>34925</xdr:rowOff>
    </xdr:to>
    <xdr:cxnSp macro="">
      <xdr:nvCxnSpPr>
        <xdr:cNvPr id="71" name="直線コネクタ 70"/>
        <xdr:cNvCxnSpPr/>
      </xdr:nvCxnSpPr>
      <xdr:spPr>
        <a:xfrm>
          <a:off x="3225800" y="74072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85725</xdr:rowOff>
    </xdr:to>
    <xdr:sp macro="" textlink="">
      <xdr:nvSpPr>
        <xdr:cNvPr id="72" name="フローチャート: 判断 71"/>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70502</xdr:rowOff>
    </xdr:from>
    <xdr:ext cx="736600" cy="259045"/>
    <xdr:sp macro="" textlink="">
      <xdr:nvSpPr>
        <xdr:cNvPr id="73" name="テキスト ボックス 72"/>
        <xdr:cNvSpPr txBox="1"/>
      </xdr:nvSpPr>
      <xdr:spPr>
        <a:xfrm>
          <a:off x="3733800" y="744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14817</xdr:rowOff>
    </xdr:from>
    <xdr:to>
      <xdr:col>15</xdr:col>
      <xdr:colOff>82550</xdr:colOff>
      <xdr:row>43</xdr:row>
      <xdr:rowOff>34925</xdr:rowOff>
    </xdr:to>
    <xdr:cxnSp macro="">
      <xdr:nvCxnSpPr>
        <xdr:cNvPr id="74" name="直線コネクタ 73"/>
        <xdr:cNvCxnSpPr/>
      </xdr:nvCxnSpPr>
      <xdr:spPr>
        <a:xfrm>
          <a:off x="2336800" y="738716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135467</xdr:rowOff>
    </xdr:from>
    <xdr:to>
      <xdr:col>15</xdr:col>
      <xdr:colOff>133350</xdr:colOff>
      <xdr:row>43</xdr:row>
      <xdr:rowOff>65617</xdr:rowOff>
    </xdr:to>
    <xdr:sp macro="" textlink="">
      <xdr:nvSpPr>
        <xdr:cNvPr id="75" name="フローチャート: 判断 74"/>
        <xdr:cNvSpPr/>
      </xdr:nvSpPr>
      <xdr:spPr>
        <a:xfrm>
          <a:off x="3175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75794</xdr:rowOff>
    </xdr:from>
    <xdr:ext cx="762000" cy="259045"/>
    <xdr:sp macro="" textlink="">
      <xdr:nvSpPr>
        <xdr:cNvPr id="76" name="テキスト ボックス 75"/>
        <xdr:cNvSpPr txBox="1"/>
      </xdr:nvSpPr>
      <xdr:spPr>
        <a:xfrm>
          <a:off x="2844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14817</xdr:rowOff>
    </xdr:from>
    <xdr:to>
      <xdr:col>11</xdr:col>
      <xdr:colOff>31750</xdr:colOff>
      <xdr:row>43</xdr:row>
      <xdr:rowOff>34925</xdr:rowOff>
    </xdr:to>
    <xdr:cxnSp macro="">
      <xdr:nvCxnSpPr>
        <xdr:cNvPr id="77" name="直線コネクタ 76"/>
        <xdr:cNvCxnSpPr/>
      </xdr:nvCxnSpPr>
      <xdr:spPr>
        <a:xfrm flipV="1">
          <a:off x="1447800" y="738716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78" name="フローチャート: 判断 77"/>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70502</xdr:rowOff>
    </xdr:from>
    <xdr:ext cx="762000" cy="259045"/>
    <xdr:sp macro="" textlink="">
      <xdr:nvSpPr>
        <xdr:cNvPr id="79" name="テキスト ボックス 78"/>
        <xdr:cNvSpPr txBox="1"/>
      </xdr:nvSpPr>
      <xdr:spPr>
        <a:xfrm>
          <a:off x="1955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0" name="フローチャート: 判断 79"/>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90610</xdr:rowOff>
    </xdr:from>
    <xdr:ext cx="762000" cy="259045"/>
    <xdr:sp macro="" textlink="">
      <xdr:nvSpPr>
        <xdr:cNvPr id="81" name="テキスト ボックス 80"/>
        <xdr:cNvSpPr txBox="1"/>
      </xdr:nvSpPr>
      <xdr:spPr>
        <a:xfrm>
          <a:off x="1066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155575</xdr:rowOff>
    </xdr:from>
    <xdr:to>
      <xdr:col>23</xdr:col>
      <xdr:colOff>184150</xdr:colOff>
      <xdr:row>43</xdr:row>
      <xdr:rowOff>85725</xdr:rowOff>
    </xdr:to>
    <xdr:sp macro="" textlink="">
      <xdr:nvSpPr>
        <xdr:cNvPr id="87" name="楕円 86"/>
        <xdr:cNvSpPr/>
      </xdr:nvSpPr>
      <xdr:spPr>
        <a:xfrm>
          <a:off x="49022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652</xdr:rowOff>
    </xdr:from>
    <xdr:ext cx="762000" cy="259045"/>
    <xdr:sp macro="" textlink="">
      <xdr:nvSpPr>
        <xdr:cNvPr id="88" name="財政力該当値テキスト"/>
        <xdr:cNvSpPr txBox="1"/>
      </xdr:nvSpPr>
      <xdr:spPr>
        <a:xfrm>
          <a:off x="50419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155575</xdr:rowOff>
    </xdr:from>
    <xdr:to>
      <xdr:col>19</xdr:col>
      <xdr:colOff>184150</xdr:colOff>
      <xdr:row>43</xdr:row>
      <xdr:rowOff>85725</xdr:rowOff>
    </xdr:to>
    <xdr:sp macro="" textlink="">
      <xdr:nvSpPr>
        <xdr:cNvPr id="89" name="楕円 88"/>
        <xdr:cNvSpPr/>
      </xdr:nvSpPr>
      <xdr:spPr>
        <a:xfrm>
          <a:off x="40640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95902</xdr:rowOff>
    </xdr:from>
    <xdr:ext cx="736600" cy="259045"/>
    <xdr:sp macro="" textlink="">
      <xdr:nvSpPr>
        <xdr:cNvPr id="90" name="テキスト ボックス 89"/>
        <xdr:cNvSpPr txBox="1"/>
      </xdr:nvSpPr>
      <xdr:spPr>
        <a:xfrm>
          <a:off x="3733800" y="7125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155575</xdr:rowOff>
    </xdr:from>
    <xdr:to>
      <xdr:col>15</xdr:col>
      <xdr:colOff>133350</xdr:colOff>
      <xdr:row>43</xdr:row>
      <xdr:rowOff>85725</xdr:rowOff>
    </xdr:to>
    <xdr:sp macro="" textlink="">
      <xdr:nvSpPr>
        <xdr:cNvPr id="91" name="楕円 90"/>
        <xdr:cNvSpPr/>
      </xdr:nvSpPr>
      <xdr:spPr>
        <a:xfrm>
          <a:off x="31750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70502</xdr:rowOff>
    </xdr:from>
    <xdr:ext cx="762000" cy="259045"/>
    <xdr:sp macro="" textlink="">
      <xdr:nvSpPr>
        <xdr:cNvPr id="92" name="テキスト ボックス 91"/>
        <xdr:cNvSpPr txBox="1"/>
      </xdr:nvSpPr>
      <xdr:spPr>
        <a:xfrm>
          <a:off x="2844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135467</xdr:rowOff>
    </xdr:from>
    <xdr:to>
      <xdr:col>11</xdr:col>
      <xdr:colOff>82550</xdr:colOff>
      <xdr:row>43</xdr:row>
      <xdr:rowOff>65617</xdr:rowOff>
    </xdr:to>
    <xdr:sp macro="" textlink="">
      <xdr:nvSpPr>
        <xdr:cNvPr id="93" name="楕円 92"/>
        <xdr:cNvSpPr/>
      </xdr:nvSpPr>
      <xdr:spPr>
        <a:xfrm>
          <a:off x="2286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75794</xdr:rowOff>
    </xdr:from>
    <xdr:ext cx="762000" cy="259045"/>
    <xdr:sp macro="" textlink="">
      <xdr:nvSpPr>
        <xdr:cNvPr id="94" name="テキスト ボックス 93"/>
        <xdr:cNvSpPr txBox="1"/>
      </xdr:nvSpPr>
      <xdr:spPr>
        <a:xfrm>
          <a:off x="1955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95" name="楕円 94"/>
        <xdr:cNvSpPr/>
      </xdr:nvSpPr>
      <xdr:spPr>
        <a:xfrm>
          <a:off x="13970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95902</xdr:rowOff>
    </xdr:from>
    <xdr:ext cx="762000" cy="259045"/>
    <xdr:sp macro="" textlink="">
      <xdr:nvSpPr>
        <xdr:cNvPr id="96" name="テキスト ボックス 95"/>
        <xdr:cNvSpPr txBox="1"/>
      </xdr:nvSpPr>
      <xdr:spPr>
        <a:xfrm>
          <a:off x="1066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前年度に比べ</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改善しており、大幅に改善した令和３年度から改善傾向が続いている。改善の主な要因としては、法人町民税や入湯税をはじめとする町税の増加と、職員退職手当組合納付金等の減少による人件費の減少が挙げら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歳入確保については厳しい状況が続くと予想されるため、行財政改革の取り組みをさらに加速させ、事業実施の適正化を図り、経常経費の削減に努める。</a:t>
          </a:r>
        </a:p>
      </xdr:txBody>
    </xdr:sp>
    <xdr:clientData/>
  </xdr:twoCellAnchor>
  <xdr:oneCellAnchor>
    <xdr:from>
      <xdr:col>3</xdr:col>
      <xdr:colOff>95250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40005</xdr:rowOff>
    </xdr:from>
    <xdr:to>
      <xdr:col>23</xdr:col>
      <xdr:colOff>133350</xdr:colOff>
      <xdr:row>67</xdr:row>
      <xdr:rowOff>51858</xdr:rowOff>
    </xdr:to>
    <xdr:cxnSp macro="">
      <xdr:nvCxnSpPr>
        <xdr:cNvPr id="126" name="直線コネクタ 125"/>
        <xdr:cNvCxnSpPr/>
      </xdr:nvCxnSpPr>
      <xdr:spPr>
        <a:xfrm flipV="1">
          <a:off x="4953000" y="10155555"/>
          <a:ext cx="0" cy="13834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23935</xdr:rowOff>
    </xdr:from>
    <xdr:ext cx="762000" cy="259045"/>
    <xdr:sp macro="" textlink="">
      <xdr:nvSpPr>
        <xdr:cNvPr id="127" name="財政構造の弾力性最小値テキスト"/>
        <xdr:cNvSpPr txBox="1"/>
      </xdr:nvSpPr>
      <xdr:spPr>
        <a:xfrm>
          <a:off x="5041900" y="1151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51858</xdr:rowOff>
    </xdr:from>
    <xdr:to>
      <xdr:col>24</xdr:col>
      <xdr:colOff>12700</xdr:colOff>
      <xdr:row>67</xdr:row>
      <xdr:rowOff>51858</xdr:rowOff>
    </xdr:to>
    <xdr:cxnSp macro="">
      <xdr:nvCxnSpPr>
        <xdr:cNvPr id="128" name="直線コネクタ 127"/>
        <xdr:cNvCxnSpPr/>
      </xdr:nvCxnSpPr>
      <xdr:spPr>
        <a:xfrm>
          <a:off x="4864100" y="1153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126382</xdr:rowOff>
    </xdr:from>
    <xdr:ext cx="762000" cy="259045"/>
    <xdr:sp macro="" textlink="">
      <xdr:nvSpPr>
        <xdr:cNvPr id="129" name="財政構造の弾力性最大値テキスト"/>
        <xdr:cNvSpPr txBox="1"/>
      </xdr:nvSpPr>
      <xdr:spPr>
        <a:xfrm>
          <a:off x="5041900" y="9899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40005</xdr:rowOff>
    </xdr:from>
    <xdr:to>
      <xdr:col>24</xdr:col>
      <xdr:colOff>12700</xdr:colOff>
      <xdr:row>59</xdr:row>
      <xdr:rowOff>40005</xdr:rowOff>
    </xdr:to>
    <xdr:cxnSp macro="">
      <xdr:nvCxnSpPr>
        <xdr:cNvPr id="130" name="直線コネクタ 129"/>
        <xdr:cNvCxnSpPr/>
      </xdr:nvCxnSpPr>
      <xdr:spPr>
        <a:xfrm>
          <a:off x="4864100" y="10155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70062</xdr:rowOff>
    </xdr:from>
    <xdr:to>
      <xdr:col>23</xdr:col>
      <xdr:colOff>133350</xdr:colOff>
      <xdr:row>63</xdr:row>
      <xdr:rowOff>110279</xdr:rowOff>
    </xdr:to>
    <xdr:cxnSp macro="">
      <xdr:nvCxnSpPr>
        <xdr:cNvPr id="131" name="直線コネクタ 130"/>
        <xdr:cNvCxnSpPr/>
      </xdr:nvCxnSpPr>
      <xdr:spPr>
        <a:xfrm flipV="1">
          <a:off x="4114800" y="10871412"/>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83837</xdr:rowOff>
    </xdr:from>
    <xdr:ext cx="762000" cy="259045"/>
    <xdr:sp macro="" textlink="">
      <xdr:nvSpPr>
        <xdr:cNvPr id="132" name="財政構造の弾力性平均値テキスト"/>
        <xdr:cNvSpPr txBox="1"/>
      </xdr:nvSpPr>
      <xdr:spPr>
        <a:xfrm>
          <a:off x="5041900" y="10885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3" name="フローチャート: 判断 132"/>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112819</xdr:rowOff>
    </xdr:from>
    <xdr:to>
      <xdr:col>19</xdr:col>
      <xdr:colOff>133350</xdr:colOff>
      <xdr:row>63</xdr:row>
      <xdr:rowOff>110279</xdr:rowOff>
    </xdr:to>
    <xdr:cxnSp macro="">
      <xdr:nvCxnSpPr>
        <xdr:cNvPr id="134" name="直線コネクタ 133"/>
        <xdr:cNvCxnSpPr/>
      </xdr:nvCxnSpPr>
      <xdr:spPr>
        <a:xfrm>
          <a:off x="3225800" y="10742719"/>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5" name="フローチャート: 判断 134"/>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149877</xdr:rowOff>
    </xdr:from>
    <xdr:ext cx="736600" cy="259045"/>
    <xdr:sp macro="" textlink="">
      <xdr:nvSpPr>
        <xdr:cNvPr id="136" name="テキスト ボックス 135"/>
        <xdr:cNvSpPr txBox="1"/>
      </xdr:nvSpPr>
      <xdr:spPr>
        <a:xfrm>
          <a:off x="3733800" y="1095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112819</xdr:rowOff>
    </xdr:from>
    <xdr:to>
      <xdr:col>15</xdr:col>
      <xdr:colOff>82550</xdr:colOff>
      <xdr:row>65</xdr:row>
      <xdr:rowOff>101177</xdr:rowOff>
    </xdr:to>
    <xdr:cxnSp macro="">
      <xdr:nvCxnSpPr>
        <xdr:cNvPr id="137" name="直線コネクタ 136"/>
        <xdr:cNvCxnSpPr/>
      </xdr:nvCxnSpPr>
      <xdr:spPr>
        <a:xfrm flipV="1">
          <a:off x="2336800" y="10742719"/>
          <a:ext cx="889000" cy="502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90170</xdr:rowOff>
    </xdr:from>
    <xdr:to>
      <xdr:col>15</xdr:col>
      <xdr:colOff>133350</xdr:colOff>
      <xdr:row>63</xdr:row>
      <xdr:rowOff>20320</xdr:rowOff>
    </xdr:to>
    <xdr:sp macro="" textlink="">
      <xdr:nvSpPr>
        <xdr:cNvPr id="138" name="フローチャート: 判断 137"/>
        <xdr:cNvSpPr/>
      </xdr:nvSpPr>
      <xdr:spPr>
        <a:xfrm>
          <a:off x="3175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5097</xdr:rowOff>
    </xdr:from>
    <xdr:ext cx="762000" cy="259045"/>
    <xdr:sp macro="" textlink="">
      <xdr:nvSpPr>
        <xdr:cNvPr id="139" name="テキスト ボックス 138"/>
        <xdr:cNvSpPr txBox="1"/>
      </xdr:nvSpPr>
      <xdr:spPr>
        <a:xfrm>
          <a:off x="2844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101177</xdr:rowOff>
    </xdr:from>
    <xdr:to>
      <xdr:col>11</xdr:col>
      <xdr:colOff>31750</xdr:colOff>
      <xdr:row>65</xdr:row>
      <xdr:rowOff>141394</xdr:rowOff>
    </xdr:to>
    <xdr:cxnSp macro="">
      <xdr:nvCxnSpPr>
        <xdr:cNvPr id="140" name="直線コネクタ 139"/>
        <xdr:cNvCxnSpPr/>
      </xdr:nvCxnSpPr>
      <xdr:spPr>
        <a:xfrm flipV="1">
          <a:off x="1447800" y="11245427"/>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111760</xdr:rowOff>
    </xdr:from>
    <xdr:to>
      <xdr:col>11</xdr:col>
      <xdr:colOff>82550</xdr:colOff>
      <xdr:row>64</xdr:row>
      <xdr:rowOff>41910</xdr:rowOff>
    </xdr:to>
    <xdr:sp macro="" textlink="">
      <xdr:nvSpPr>
        <xdr:cNvPr id="141" name="フローチャート: 判断 140"/>
        <xdr:cNvSpPr/>
      </xdr:nvSpPr>
      <xdr:spPr>
        <a:xfrm>
          <a:off x="2286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52087</xdr:rowOff>
    </xdr:from>
    <xdr:ext cx="762000" cy="259045"/>
    <xdr:sp macro="" textlink="">
      <xdr:nvSpPr>
        <xdr:cNvPr id="142" name="テキスト ボックス 141"/>
        <xdr:cNvSpPr txBox="1"/>
      </xdr:nvSpPr>
      <xdr:spPr>
        <a:xfrm>
          <a:off x="1955800" y="1068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164042</xdr:rowOff>
    </xdr:from>
    <xdr:to>
      <xdr:col>7</xdr:col>
      <xdr:colOff>31750</xdr:colOff>
      <xdr:row>64</xdr:row>
      <xdr:rowOff>94192</xdr:rowOff>
    </xdr:to>
    <xdr:sp macro="" textlink="">
      <xdr:nvSpPr>
        <xdr:cNvPr id="143" name="フローチャート: 判断 142"/>
        <xdr:cNvSpPr/>
      </xdr:nvSpPr>
      <xdr:spPr>
        <a:xfrm>
          <a:off x="13970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104369</xdr:rowOff>
    </xdr:from>
    <xdr:ext cx="762000" cy="259045"/>
    <xdr:sp macro="" textlink="">
      <xdr:nvSpPr>
        <xdr:cNvPr id="144" name="テキスト ボックス 143"/>
        <xdr:cNvSpPr txBox="1"/>
      </xdr:nvSpPr>
      <xdr:spPr>
        <a:xfrm>
          <a:off x="1066800" y="1073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19262</xdr:rowOff>
    </xdr:from>
    <xdr:to>
      <xdr:col>23</xdr:col>
      <xdr:colOff>184150</xdr:colOff>
      <xdr:row>63</xdr:row>
      <xdr:rowOff>120862</xdr:rowOff>
    </xdr:to>
    <xdr:sp macro="" textlink="">
      <xdr:nvSpPr>
        <xdr:cNvPr id="150" name="楕円 149"/>
        <xdr:cNvSpPr/>
      </xdr:nvSpPr>
      <xdr:spPr>
        <a:xfrm>
          <a:off x="4902200" y="10820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35789</xdr:rowOff>
    </xdr:from>
    <xdr:ext cx="762000" cy="259045"/>
    <xdr:sp macro="" textlink="">
      <xdr:nvSpPr>
        <xdr:cNvPr id="151" name="財政構造の弾力性該当値テキスト"/>
        <xdr:cNvSpPr txBox="1"/>
      </xdr:nvSpPr>
      <xdr:spPr>
        <a:xfrm>
          <a:off x="5041900" y="10665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59479</xdr:rowOff>
    </xdr:from>
    <xdr:to>
      <xdr:col>19</xdr:col>
      <xdr:colOff>184150</xdr:colOff>
      <xdr:row>63</xdr:row>
      <xdr:rowOff>161079</xdr:rowOff>
    </xdr:to>
    <xdr:sp macro="" textlink="">
      <xdr:nvSpPr>
        <xdr:cNvPr id="152" name="楕円 151"/>
        <xdr:cNvSpPr/>
      </xdr:nvSpPr>
      <xdr:spPr>
        <a:xfrm>
          <a:off x="4064000" y="10860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171256</xdr:rowOff>
    </xdr:from>
    <xdr:ext cx="736600" cy="259045"/>
    <xdr:sp macro="" textlink="">
      <xdr:nvSpPr>
        <xdr:cNvPr id="153" name="テキスト ボックス 152"/>
        <xdr:cNvSpPr txBox="1"/>
      </xdr:nvSpPr>
      <xdr:spPr>
        <a:xfrm>
          <a:off x="3733800" y="106297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62019</xdr:rowOff>
    </xdr:from>
    <xdr:to>
      <xdr:col>15</xdr:col>
      <xdr:colOff>133350</xdr:colOff>
      <xdr:row>62</xdr:row>
      <xdr:rowOff>163619</xdr:rowOff>
    </xdr:to>
    <xdr:sp macro="" textlink="">
      <xdr:nvSpPr>
        <xdr:cNvPr id="154" name="楕円 153"/>
        <xdr:cNvSpPr/>
      </xdr:nvSpPr>
      <xdr:spPr>
        <a:xfrm>
          <a:off x="3175000" y="10691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2346</xdr:rowOff>
    </xdr:from>
    <xdr:ext cx="762000" cy="259045"/>
    <xdr:sp macro="" textlink="">
      <xdr:nvSpPr>
        <xdr:cNvPr id="155" name="テキスト ボックス 154"/>
        <xdr:cNvSpPr txBox="1"/>
      </xdr:nvSpPr>
      <xdr:spPr>
        <a:xfrm>
          <a:off x="2844800" y="10460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50377</xdr:rowOff>
    </xdr:from>
    <xdr:to>
      <xdr:col>11</xdr:col>
      <xdr:colOff>82550</xdr:colOff>
      <xdr:row>65</xdr:row>
      <xdr:rowOff>151977</xdr:rowOff>
    </xdr:to>
    <xdr:sp macro="" textlink="">
      <xdr:nvSpPr>
        <xdr:cNvPr id="156" name="楕円 155"/>
        <xdr:cNvSpPr/>
      </xdr:nvSpPr>
      <xdr:spPr>
        <a:xfrm>
          <a:off x="2286000" y="1119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136754</xdr:rowOff>
    </xdr:from>
    <xdr:ext cx="762000" cy="259045"/>
    <xdr:sp macro="" textlink="">
      <xdr:nvSpPr>
        <xdr:cNvPr id="157" name="テキスト ボックス 156"/>
        <xdr:cNvSpPr txBox="1"/>
      </xdr:nvSpPr>
      <xdr:spPr>
        <a:xfrm>
          <a:off x="1955800" y="11281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90594</xdr:rowOff>
    </xdr:from>
    <xdr:to>
      <xdr:col>7</xdr:col>
      <xdr:colOff>31750</xdr:colOff>
      <xdr:row>66</xdr:row>
      <xdr:rowOff>20744</xdr:rowOff>
    </xdr:to>
    <xdr:sp macro="" textlink="">
      <xdr:nvSpPr>
        <xdr:cNvPr id="158" name="楕円 157"/>
        <xdr:cNvSpPr/>
      </xdr:nvSpPr>
      <xdr:spPr>
        <a:xfrm>
          <a:off x="1397000" y="1123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5521</xdr:rowOff>
    </xdr:from>
    <xdr:ext cx="762000" cy="259045"/>
    <xdr:sp macro="" textlink="">
      <xdr:nvSpPr>
        <xdr:cNvPr id="159" name="テキスト ボックス 158"/>
        <xdr:cNvSpPr txBox="1"/>
      </xdr:nvSpPr>
      <xdr:spPr>
        <a:xfrm>
          <a:off x="1066800" y="11321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[633,435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小規模団体であるが、町立高等学校を有していることや直営で保育所を運営していることから、教職員人件費や臨時保育士人件費などが含まれているため、類似団体平均を上回っている。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人件費及び物件費などの削減を図るため、引き続き行財政改革を推進し、事業の適正化や事務の効率化に努める。</a:t>
          </a: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121098</xdr:rowOff>
    </xdr:from>
    <xdr:to>
      <xdr:col>23</xdr:col>
      <xdr:colOff>133350</xdr:colOff>
      <xdr:row>89</xdr:row>
      <xdr:rowOff>39134</xdr:rowOff>
    </xdr:to>
    <xdr:cxnSp macro="">
      <xdr:nvCxnSpPr>
        <xdr:cNvPr id="188" name="直線コネクタ 187"/>
        <xdr:cNvCxnSpPr/>
      </xdr:nvCxnSpPr>
      <xdr:spPr>
        <a:xfrm flipV="1">
          <a:off x="4953000" y="14008548"/>
          <a:ext cx="0" cy="12896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11211</xdr:rowOff>
    </xdr:from>
    <xdr:ext cx="762000" cy="259045"/>
    <xdr:sp macro="" textlink="">
      <xdr:nvSpPr>
        <xdr:cNvPr id="189" name="人件費・物件費等の状況最小値テキスト"/>
        <xdr:cNvSpPr txBox="1"/>
      </xdr:nvSpPr>
      <xdr:spPr>
        <a:xfrm>
          <a:off x="5041900" y="1527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39134</xdr:rowOff>
    </xdr:from>
    <xdr:to>
      <xdr:col>24</xdr:col>
      <xdr:colOff>12700</xdr:colOff>
      <xdr:row>89</xdr:row>
      <xdr:rowOff>39134</xdr:rowOff>
    </xdr:to>
    <xdr:cxnSp macro="">
      <xdr:nvCxnSpPr>
        <xdr:cNvPr id="190" name="直線コネクタ 189"/>
        <xdr:cNvCxnSpPr/>
      </xdr:nvCxnSpPr>
      <xdr:spPr>
        <a:xfrm>
          <a:off x="4864100" y="1529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36025</xdr:rowOff>
    </xdr:from>
    <xdr:ext cx="762000" cy="259045"/>
    <xdr:sp macro="" textlink="">
      <xdr:nvSpPr>
        <xdr:cNvPr id="191" name="人件費・物件費等の状況最大値テキスト"/>
        <xdr:cNvSpPr txBox="1"/>
      </xdr:nvSpPr>
      <xdr:spPr>
        <a:xfrm>
          <a:off x="5041900" y="13752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121098</xdr:rowOff>
    </xdr:from>
    <xdr:to>
      <xdr:col>24</xdr:col>
      <xdr:colOff>12700</xdr:colOff>
      <xdr:row>81</xdr:row>
      <xdr:rowOff>121098</xdr:rowOff>
    </xdr:to>
    <xdr:cxnSp macro="">
      <xdr:nvCxnSpPr>
        <xdr:cNvPr id="192" name="直線コネクタ 191"/>
        <xdr:cNvCxnSpPr/>
      </xdr:nvCxnSpPr>
      <xdr:spPr>
        <a:xfrm>
          <a:off x="4864100" y="14008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79809</xdr:rowOff>
    </xdr:from>
    <xdr:to>
      <xdr:col>23</xdr:col>
      <xdr:colOff>133350</xdr:colOff>
      <xdr:row>83</xdr:row>
      <xdr:rowOff>104307</xdr:rowOff>
    </xdr:to>
    <xdr:cxnSp macro="">
      <xdr:nvCxnSpPr>
        <xdr:cNvPr id="193" name="直線コネクタ 192"/>
        <xdr:cNvCxnSpPr/>
      </xdr:nvCxnSpPr>
      <xdr:spPr>
        <a:xfrm flipV="1">
          <a:off x="4114800" y="14310159"/>
          <a:ext cx="838200" cy="24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140885</xdr:rowOff>
    </xdr:from>
    <xdr:ext cx="762000" cy="259045"/>
    <xdr:sp macro="" textlink="">
      <xdr:nvSpPr>
        <xdr:cNvPr id="194" name="人件費・物件費等の状況平均値テキスト"/>
        <xdr:cNvSpPr txBox="1"/>
      </xdr:nvSpPr>
      <xdr:spPr>
        <a:xfrm>
          <a:off x="5041900" y="14028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124358</xdr:rowOff>
    </xdr:from>
    <xdr:to>
      <xdr:col>23</xdr:col>
      <xdr:colOff>184150</xdr:colOff>
      <xdr:row>83</xdr:row>
      <xdr:rowOff>54508</xdr:rowOff>
    </xdr:to>
    <xdr:sp macro="" textlink="">
      <xdr:nvSpPr>
        <xdr:cNvPr id="195" name="フローチャート: 判断 194"/>
        <xdr:cNvSpPr/>
      </xdr:nvSpPr>
      <xdr:spPr>
        <a:xfrm>
          <a:off x="4902200" y="1418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68755</xdr:rowOff>
    </xdr:from>
    <xdr:to>
      <xdr:col>19</xdr:col>
      <xdr:colOff>133350</xdr:colOff>
      <xdr:row>83</xdr:row>
      <xdr:rowOff>104307</xdr:rowOff>
    </xdr:to>
    <xdr:cxnSp macro="">
      <xdr:nvCxnSpPr>
        <xdr:cNvPr id="196" name="直線コネクタ 195"/>
        <xdr:cNvCxnSpPr/>
      </xdr:nvCxnSpPr>
      <xdr:spPr>
        <a:xfrm>
          <a:off x="3225800" y="14299105"/>
          <a:ext cx="889000" cy="3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113471</xdr:rowOff>
    </xdr:from>
    <xdr:to>
      <xdr:col>19</xdr:col>
      <xdr:colOff>184150</xdr:colOff>
      <xdr:row>83</xdr:row>
      <xdr:rowOff>43621</xdr:rowOff>
    </xdr:to>
    <xdr:sp macro="" textlink="">
      <xdr:nvSpPr>
        <xdr:cNvPr id="197" name="フローチャート: 判断 196"/>
        <xdr:cNvSpPr/>
      </xdr:nvSpPr>
      <xdr:spPr>
        <a:xfrm>
          <a:off x="4064000" y="1417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53798</xdr:rowOff>
    </xdr:from>
    <xdr:ext cx="736600" cy="259045"/>
    <xdr:sp macro="" textlink="">
      <xdr:nvSpPr>
        <xdr:cNvPr id="198" name="テキスト ボックス 197"/>
        <xdr:cNvSpPr txBox="1"/>
      </xdr:nvSpPr>
      <xdr:spPr>
        <a:xfrm>
          <a:off x="3733800" y="13941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32243</xdr:rowOff>
    </xdr:from>
    <xdr:to>
      <xdr:col>15</xdr:col>
      <xdr:colOff>82550</xdr:colOff>
      <xdr:row>83</xdr:row>
      <xdr:rowOff>68755</xdr:rowOff>
    </xdr:to>
    <xdr:cxnSp macro="">
      <xdr:nvCxnSpPr>
        <xdr:cNvPr id="199" name="直線コネクタ 198"/>
        <xdr:cNvCxnSpPr/>
      </xdr:nvCxnSpPr>
      <xdr:spPr>
        <a:xfrm>
          <a:off x="2336800" y="14262593"/>
          <a:ext cx="889000" cy="36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83817</xdr:rowOff>
    </xdr:from>
    <xdr:to>
      <xdr:col>15</xdr:col>
      <xdr:colOff>133350</xdr:colOff>
      <xdr:row>83</xdr:row>
      <xdr:rowOff>13967</xdr:rowOff>
    </xdr:to>
    <xdr:sp macro="" textlink="">
      <xdr:nvSpPr>
        <xdr:cNvPr id="200" name="フローチャート: 判断 199"/>
        <xdr:cNvSpPr/>
      </xdr:nvSpPr>
      <xdr:spPr>
        <a:xfrm>
          <a:off x="3175000" y="14142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24144</xdr:rowOff>
    </xdr:from>
    <xdr:ext cx="762000" cy="259045"/>
    <xdr:sp macro="" textlink="">
      <xdr:nvSpPr>
        <xdr:cNvPr id="201" name="テキスト ボックス 200"/>
        <xdr:cNvSpPr txBox="1"/>
      </xdr:nvSpPr>
      <xdr:spPr>
        <a:xfrm>
          <a:off x="2844800" y="13911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147963</xdr:rowOff>
    </xdr:from>
    <xdr:to>
      <xdr:col>11</xdr:col>
      <xdr:colOff>31750</xdr:colOff>
      <xdr:row>83</xdr:row>
      <xdr:rowOff>32243</xdr:rowOff>
    </xdr:to>
    <xdr:cxnSp macro="">
      <xdr:nvCxnSpPr>
        <xdr:cNvPr id="202" name="直線コネクタ 201"/>
        <xdr:cNvCxnSpPr/>
      </xdr:nvCxnSpPr>
      <xdr:spPr>
        <a:xfrm>
          <a:off x="1447800" y="14206863"/>
          <a:ext cx="889000" cy="5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67002</xdr:rowOff>
    </xdr:from>
    <xdr:to>
      <xdr:col>11</xdr:col>
      <xdr:colOff>82550</xdr:colOff>
      <xdr:row>82</xdr:row>
      <xdr:rowOff>168602</xdr:rowOff>
    </xdr:to>
    <xdr:sp macro="" textlink="">
      <xdr:nvSpPr>
        <xdr:cNvPr id="203" name="フローチャート: 判断 202"/>
        <xdr:cNvSpPr/>
      </xdr:nvSpPr>
      <xdr:spPr>
        <a:xfrm>
          <a:off x="2286000" y="14125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7329</xdr:rowOff>
    </xdr:from>
    <xdr:ext cx="762000" cy="259045"/>
    <xdr:sp macro="" textlink="">
      <xdr:nvSpPr>
        <xdr:cNvPr id="204" name="テキスト ボックス 203"/>
        <xdr:cNvSpPr txBox="1"/>
      </xdr:nvSpPr>
      <xdr:spPr>
        <a:xfrm>
          <a:off x="1955800" y="13894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35531</xdr:rowOff>
    </xdr:from>
    <xdr:to>
      <xdr:col>7</xdr:col>
      <xdr:colOff>31750</xdr:colOff>
      <xdr:row>82</xdr:row>
      <xdr:rowOff>137131</xdr:rowOff>
    </xdr:to>
    <xdr:sp macro="" textlink="">
      <xdr:nvSpPr>
        <xdr:cNvPr id="205" name="フローチャート: 判断 204"/>
        <xdr:cNvSpPr/>
      </xdr:nvSpPr>
      <xdr:spPr>
        <a:xfrm>
          <a:off x="1397000" y="1409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147308</xdr:rowOff>
    </xdr:from>
    <xdr:ext cx="762000" cy="259045"/>
    <xdr:sp macro="" textlink="">
      <xdr:nvSpPr>
        <xdr:cNvPr id="206" name="テキスト ボックス 205"/>
        <xdr:cNvSpPr txBox="1"/>
      </xdr:nvSpPr>
      <xdr:spPr>
        <a:xfrm>
          <a:off x="1066800" y="13863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29009</xdr:rowOff>
    </xdr:from>
    <xdr:to>
      <xdr:col>23</xdr:col>
      <xdr:colOff>184150</xdr:colOff>
      <xdr:row>83</xdr:row>
      <xdr:rowOff>130609</xdr:rowOff>
    </xdr:to>
    <xdr:sp macro="" textlink="">
      <xdr:nvSpPr>
        <xdr:cNvPr id="212" name="楕円 211"/>
        <xdr:cNvSpPr/>
      </xdr:nvSpPr>
      <xdr:spPr>
        <a:xfrm>
          <a:off x="4902200" y="14259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1086</xdr:rowOff>
    </xdr:from>
    <xdr:ext cx="762000" cy="259045"/>
    <xdr:sp macro="" textlink="">
      <xdr:nvSpPr>
        <xdr:cNvPr id="213" name="人件費・物件費等の状況該当値テキスト"/>
        <xdr:cNvSpPr txBox="1"/>
      </xdr:nvSpPr>
      <xdr:spPr>
        <a:xfrm>
          <a:off x="5041900" y="14231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53507</xdr:rowOff>
    </xdr:from>
    <xdr:to>
      <xdr:col>19</xdr:col>
      <xdr:colOff>184150</xdr:colOff>
      <xdr:row>83</xdr:row>
      <xdr:rowOff>155107</xdr:rowOff>
    </xdr:to>
    <xdr:sp macro="" textlink="">
      <xdr:nvSpPr>
        <xdr:cNvPr id="214" name="楕円 213"/>
        <xdr:cNvSpPr/>
      </xdr:nvSpPr>
      <xdr:spPr>
        <a:xfrm>
          <a:off x="4064000" y="14283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139884</xdr:rowOff>
    </xdr:from>
    <xdr:ext cx="736600" cy="259045"/>
    <xdr:sp macro="" textlink="">
      <xdr:nvSpPr>
        <xdr:cNvPr id="215" name="テキスト ボックス 214"/>
        <xdr:cNvSpPr txBox="1"/>
      </xdr:nvSpPr>
      <xdr:spPr>
        <a:xfrm>
          <a:off x="3733800" y="14370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17955</xdr:rowOff>
    </xdr:from>
    <xdr:to>
      <xdr:col>15</xdr:col>
      <xdr:colOff>133350</xdr:colOff>
      <xdr:row>83</xdr:row>
      <xdr:rowOff>119555</xdr:rowOff>
    </xdr:to>
    <xdr:sp macro="" textlink="">
      <xdr:nvSpPr>
        <xdr:cNvPr id="216" name="楕円 215"/>
        <xdr:cNvSpPr/>
      </xdr:nvSpPr>
      <xdr:spPr>
        <a:xfrm>
          <a:off x="3175000" y="14248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104332</xdr:rowOff>
    </xdr:from>
    <xdr:ext cx="762000" cy="259045"/>
    <xdr:sp macro="" textlink="">
      <xdr:nvSpPr>
        <xdr:cNvPr id="217" name="テキスト ボックス 216"/>
        <xdr:cNvSpPr txBox="1"/>
      </xdr:nvSpPr>
      <xdr:spPr>
        <a:xfrm>
          <a:off x="2844800" y="14334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152893</xdr:rowOff>
    </xdr:from>
    <xdr:to>
      <xdr:col>11</xdr:col>
      <xdr:colOff>82550</xdr:colOff>
      <xdr:row>83</xdr:row>
      <xdr:rowOff>83043</xdr:rowOff>
    </xdr:to>
    <xdr:sp macro="" textlink="">
      <xdr:nvSpPr>
        <xdr:cNvPr id="218" name="楕円 217"/>
        <xdr:cNvSpPr/>
      </xdr:nvSpPr>
      <xdr:spPr>
        <a:xfrm>
          <a:off x="2286000" y="14211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67820</xdr:rowOff>
    </xdr:from>
    <xdr:ext cx="762000" cy="259045"/>
    <xdr:sp macro="" textlink="">
      <xdr:nvSpPr>
        <xdr:cNvPr id="219" name="テキスト ボックス 218"/>
        <xdr:cNvSpPr txBox="1"/>
      </xdr:nvSpPr>
      <xdr:spPr>
        <a:xfrm>
          <a:off x="1955800" y="14298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97163</xdr:rowOff>
    </xdr:from>
    <xdr:to>
      <xdr:col>7</xdr:col>
      <xdr:colOff>31750</xdr:colOff>
      <xdr:row>83</xdr:row>
      <xdr:rowOff>27313</xdr:rowOff>
    </xdr:to>
    <xdr:sp macro="" textlink="">
      <xdr:nvSpPr>
        <xdr:cNvPr id="220" name="楕円 219"/>
        <xdr:cNvSpPr/>
      </xdr:nvSpPr>
      <xdr:spPr>
        <a:xfrm>
          <a:off x="1397000" y="14156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12090</xdr:rowOff>
    </xdr:from>
    <xdr:ext cx="762000" cy="259045"/>
    <xdr:sp macro="" textlink="">
      <xdr:nvSpPr>
        <xdr:cNvPr id="221" name="テキスト ボックス 220"/>
        <xdr:cNvSpPr txBox="1"/>
      </xdr:nvSpPr>
      <xdr:spPr>
        <a:xfrm>
          <a:off x="1066800" y="14242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前年度と同じ指数であり、類似団体平均と同程度となっている。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職員数の適正管理とともに、適正な給与水準の維持に努める。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8" name="テキスト ボックス 237"/>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1" name="直線コネクタ 240"/>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2" name="テキスト ボックス 241"/>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60007</xdr:rowOff>
    </xdr:from>
    <xdr:to>
      <xdr:col>81</xdr:col>
      <xdr:colOff>44450</xdr:colOff>
      <xdr:row>88</xdr:row>
      <xdr:rowOff>108586</xdr:rowOff>
    </xdr:to>
    <xdr:cxnSp macro="">
      <xdr:nvCxnSpPr>
        <xdr:cNvPr id="246" name="直線コネクタ 245"/>
        <xdr:cNvCxnSpPr/>
      </xdr:nvCxnSpPr>
      <xdr:spPr>
        <a:xfrm flipV="1">
          <a:off x="17018000" y="13947457"/>
          <a:ext cx="0" cy="12487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80663</xdr:rowOff>
    </xdr:from>
    <xdr:ext cx="762000" cy="259045"/>
    <xdr:sp macro="" textlink="">
      <xdr:nvSpPr>
        <xdr:cNvPr id="247" name="給与水準   （国との比較）最小値テキスト"/>
        <xdr:cNvSpPr txBox="1"/>
      </xdr:nvSpPr>
      <xdr:spPr>
        <a:xfrm>
          <a:off x="17106900" y="15168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108586</xdr:rowOff>
    </xdr:from>
    <xdr:to>
      <xdr:col>81</xdr:col>
      <xdr:colOff>133350</xdr:colOff>
      <xdr:row>88</xdr:row>
      <xdr:rowOff>108586</xdr:rowOff>
    </xdr:to>
    <xdr:cxnSp macro="">
      <xdr:nvCxnSpPr>
        <xdr:cNvPr id="248" name="直線コネクタ 247"/>
        <xdr:cNvCxnSpPr/>
      </xdr:nvCxnSpPr>
      <xdr:spPr>
        <a:xfrm>
          <a:off x="16929100" y="15196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146384</xdr:rowOff>
    </xdr:from>
    <xdr:ext cx="762000" cy="259045"/>
    <xdr:sp macro="" textlink="">
      <xdr:nvSpPr>
        <xdr:cNvPr id="249" name="給与水準   （国との比較）最大値テキスト"/>
        <xdr:cNvSpPr txBox="1"/>
      </xdr:nvSpPr>
      <xdr:spPr>
        <a:xfrm>
          <a:off x="17106900" y="1369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60007</xdr:rowOff>
    </xdr:from>
    <xdr:to>
      <xdr:col>81</xdr:col>
      <xdr:colOff>133350</xdr:colOff>
      <xdr:row>81</xdr:row>
      <xdr:rowOff>60007</xdr:rowOff>
    </xdr:to>
    <xdr:cxnSp macro="">
      <xdr:nvCxnSpPr>
        <xdr:cNvPr id="250" name="直線コネクタ 249"/>
        <xdr:cNvCxnSpPr/>
      </xdr:nvCxnSpPr>
      <xdr:spPr>
        <a:xfrm>
          <a:off x="16929100" y="1394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14605</xdr:rowOff>
    </xdr:from>
    <xdr:to>
      <xdr:col>81</xdr:col>
      <xdr:colOff>44450</xdr:colOff>
      <xdr:row>87</xdr:row>
      <xdr:rowOff>14605</xdr:rowOff>
    </xdr:to>
    <xdr:cxnSp macro="">
      <xdr:nvCxnSpPr>
        <xdr:cNvPr id="251" name="直線コネクタ 250"/>
        <xdr:cNvCxnSpPr/>
      </xdr:nvCxnSpPr>
      <xdr:spPr>
        <a:xfrm>
          <a:off x="16179800" y="1493075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151782</xdr:rowOff>
    </xdr:from>
    <xdr:ext cx="762000" cy="259045"/>
    <xdr:sp macro="" textlink="">
      <xdr:nvSpPr>
        <xdr:cNvPr id="252" name="給与水準   （国との比較）平均値テキスト"/>
        <xdr:cNvSpPr txBox="1"/>
      </xdr:nvSpPr>
      <xdr:spPr>
        <a:xfrm>
          <a:off x="17106900" y="14725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135255</xdr:rowOff>
    </xdr:from>
    <xdr:to>
      <xdr:col>81</xdr:col>
      <xdr:colOff>95250</xdr:colOff>
      <xdr:row>87</xdr:row>
      <xdr:rowOff>65405</xdr:rowOff>
    </xdr:to>
    <xdr:sp macro="" textlink="">
      <xdr:nvSpPr>
        <xdr:cNvPr id="253" name="フローチャート: 判断 252"/>
        <xdr:cNvSpPr/>
      </xdr:nvSpPr>
      <xdr:spPr>
        <a:xfrm>
          <a:off x="16967200" y="1487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95568</xdr:rowOff>
    </xdr:from>
    <xdr:to>
      <xdr:col>77</xdr:col>
      <xdr:colOff>44450</xdr:colOff>
      <xdr:row>87</xdr:row>
      <xdr:rowOff>14605</xdr:rowOff>
    </xdr:to>
    <xdr:cxnSp macro="">
      <xdr:nvCxnSpPr>
        <xdr:cNvPr id="254" name="直線コネクタ 253"/>
        <xdr:cNvCxnSpPr/>
      </xdr:nvCxnSpPr>
      <xdr:spPr>
        <a:xfrm>
          <a:off x="15290800" y="14840268"/>
          <a:ext cx="889000" cy="9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141288</xdr:rowOff>
    </xdr:from>
    <xdr:to>
      <xdr:col>77</xdr:col>
      <xdr:colOff>95250</xdr:colOff>
      <xdr:row>87</xdr:row>
      <xdr:rowOff>71438</xdr:rowOff>
    </xdr:to>
    <xdr:sp macro="" textlink="">
      <xdr:nvSpPr>
        <xdr:cNvPr id="255" name="フローチャート: 判断 254"/>
        <xdr:cNvSpPr/>
      </xdr:nvSpPr>
      <xdr:spPr>
        <a:xfrm>
          <a:off x="16129000" y="1488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56215</xdr:rowOff>
    </xdr:from>
    <xdr:ext cx="736600" cy="259045"/>
    <xdr:sp macro="" textlink="">
      <xdr:nvSpPr>
        <xdr:cNvPr id="256" name="テキスト ボックス 255"/>
        <xdr:cNvSpPr txBox="1"/>
      </xdr:nvSpPr>
      <xdr:spPr>
        <a:xfrm>
          <a:off x="15798800" y="14972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71438</xdr:rowOff>
    </xdr:from>
    <xdr:to>
      <xdr:col>72</xdr:col>
      <xdr:colOff>203200</xdr:colOff>
      <xdr:row>86</xdr:row>
      <xdr:rowOff>95568</xdr:rowOff>
    </xdr:to>
    <xdr:cxnSp macro="">
      <xdr:nvCxnSpPr>
        <xdr:cNvPr id="257" name="直線コネクタ 256"/>
        <xdr:cNvCxnSpPr/>
      </xdr:nvCxnSpPr>
      <xdr:spPr>
        <a:xfrm>
          <a:off x="14401800" y="14816138"/>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153352</xdr:rowOff>
    </xdr:from>
    <xdr:to>
      <xdr:col>73</xdr:col>
      <xdr:colOff>44450</xdr:colOff>
      <xdr:row>87</xdr:row>
      <xdr:rowOff>83502</xdr:rowOff>
    </xdr:to>
    <xdr:sp macro="" textlink="">
      <xdr:nvSpPr>
        <xdr:cNvPr id="258" name="フローチャート: 判断 257"/>
        <xdr:cNvSpPr/>
      </xdr:nvSpPr>
      <xdr:spPr>
        <a:xfrm>
          <a:off x="15240000" y="14898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68279</xdr:rowOff>
    </xdr:from>
    <xdr:ext cx="762000" cy="259045"/>
    <xdr:sp macro="" textlink="">
      <xdr:nvSpPr>
        <xdr:cNvPr id="259" name="テキスト ボックス 258"/>
        <xdr:cNvSpPr txBox="1"/>
      </xdr:nvSpPr>
      <xdr:spPr>
        <a:xfrm>
          <a:off x="14909800" y="14984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71438</xdr:rowOff>
    </xdr:from>
    <xdr:to>
      <xdr:col>68</xdr:col>
      <xdr:colOff>152400</xdr:colOff>
      <xdr:row>87</xdr:row>
      <xdr:rowOff>50800</xdr:rowOff>
    </xdr:to>
    <xdr:cxnSp macro="">
      <xdr:nvCxnSpPr>
        <xdr:cNvPr id="260" name="直線コネクタ 259"/>
        <xdr:cNvCxnSpPr/>
      </xdr:nvCxnSpPr>
      <xdr:spPr>
        <a:xfrm flipV="1">
          <a:off x="13512800" y="14816138"/>
          <a:ext cx="889000" cy="150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147320</xdr:rowOff>
    </xdr:from>
    <xdr:to>
      <xdr:col>68</xdr:col>
      <xdr:colOff>203200</xdr:colOff>
      <xdr:row>87</xdr:row>
      <xdr:rowOff>77470</xdr:rowOff>
    </xdr:to>
    <xdr:sp macro="" textlink="">
      <xdr:nvSpPr>
        <xdr:cNvPr id="261" name="フローチャート: 判断 260"/>
        <xdr:cNvSpPr/>
      </xdr:nvSpPr>
      <xdr:spPr>
        <a:xfrm>
          <a:off x="14351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62247</xdr:rowOff>
    </xdr:from>
    <xdr:ext cx="762000" cy="259045"/>
    <xdr:sp macro="" textlink="">
      <xdr:nvSpPr>
        <xdr:cNvPr id="262" name="テキスト ボックス 261"/>
        <xdr:cNvSpPr txBox="1"/>
      </xdr:nvSpPr>
      <xdr:spPr>
        <a:xfrm>
          <a:off x="14020800" y="1497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147320</xdr:rowOff>
    </xdr:from>
    <xdr:to>
      <xdr:col>64</xdr:col>
      <xdr:colOff>152400</xdr:colOff>
      <xdr:row>87</xdr:row>
      <xdr:rowOff>77470</xdr:rowOff>
    </xdr:to>
    <xdr:sp macro="" textlink="">
      <xdr:nvSpPr>
        <xdr:cNvPr id="263" name="フローチャート: 判断 262"/>
        <xdr:cNvSpPr/>
      </xdr:nvSpPr>
      <xdr:spPr>
        <a:xfrm>
          <a:off x="13462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87647</xdr:rowOff>
    </xdr:from>
    <xdr:ext cx="762000" cy="259045"/>
    <xdr:sp macro="" textlink="">
      <xdr:nvSpPr>
        <xdr:cNvPr id="264" name="テキスト ボックス 263"/>
        <xdr:cNvSpPr txBox="1"/>
      </xdr:nvSpPr>
      <xdr:spPr>
        <a:xfrm>
          <a:off x="13131800" y="1466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135255</xdr:rowOff>
    </xdr:from>
    <xdr:to>
      <xdr:col>81</xdr:col>
      <xdr:colOff>95250</xdr:colOff>
      <xdr:row>87</xdr:row>
      <xdr:rowOff>65405</xdr:rowOff>
    </xdr:to>
    <xdr:sp macro="" textlink="">
      <xdr:nvSpPr>
        <xdr:cNvPr id="270" name="楕円 269"/>
        <xdr:cNvSpPr/>
      </xdr:nvSpPr>
      <xdr:spPr>
        <a:xfrm>
          <a:off x="16967200" y="1487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107332</xdr:rowOff>
    </xdr:from>
    <xdr:ext cx="762000" cy="259045"/>
    <xdr:sp macro="" textlink="">
      <xdr:nvSpPr>
        <xdr:cNvPr id="271" name="給与水準   （国との比較）該当値テキスト"/>
        <xdr:cNvSpPr txBox="1"/>
      </xdr:nvSpPr>
      <xdr:spPr>
        <a:xfrm>
          <a:off x="17106900" y="1485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135255</xdr:rowOff>
    </xdr:from>
    <xdr:to>
      <xdr:col>77</xdr:col>
      <xdr:colOff>95250</xdr:colOff>
      <xdr:row>87</xdr:row>
      <xdr:rowOff>65405</xdr:rowOff>
    </xdr:to>
    <xdr:sp macro="" textlink="">
      <xdr:nvSpPr>
        <xdr:cNvPr id="272" name="楕円 271"/>
        <xdr:cNvSpPr/>
      </xdr:nvSpPr>
      <xdr:spPr>
        <a:xfrm>
          <a:off x="16129000" y="1487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75582</xdr:rowOff>
    </xdr:from>
    <xdr:ext cx="736600" cy="259045"/>
    <xdr:sp macro="" textlink="">
      <xdr:nvSpPr>
        <xdr:cNvPr id="273" name="テキスト ボックス 272"/>
        <xdr:cNvSpPr txBox="1"/>
      </xdr:nvSpPr>
      <xdr:spPr>
        <a:xfrm>
          <a:off x="15798800" y="146488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44768</xdr:rowOff>
    </xdr:from>
    <xdr:to>
      <xdr:col>73</xdr:col>
      <xdr:colOff>44450</xdr:colOff>
      <xdr:row>86</xdr:row>
      <xdr:rowOff>146368</xdr:rowOff>
    </xdr:to>
    <xdr:sp macro="" textlink="">
      <xdr:nvSpPr>
        <xdr:cNvPr id="274" name="楕円 273"/>
        <xdr:cNvSpPr/>
      </xdr:nvSpPr>
      <xdr:spPr>
        <a:xfrm>
          <a:off x="15240000" y="14789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156545</xdr:rowOff>
    </xdr:from>
    <xdr:ext cx="762000" cy="259045"/>
    <xdr:sp macro="" textlink="">
      <xdr:nvSpPr>
        <xdr:cNvPr id="275" name="テキスト ボックス 274"/>
        <xdr:cNvSpPr txBox="1"/>
      </xdr:nvSpPr>
      <xdr:spPr>
        <a:xfrm>
          <a:off x="14909800" y="14558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20638</xdr:rowOff>
    </xdr:from>
    <xdr:to>
      <xdr:col>68</xdr:col>
      <xdr:colOff>203200</xdr:colOff>
      <xdr:row>86</xdr:row>
      <xdr:rowOff>122238</xdr:rowOff>
    </xdr:to>
    <xdr:sp macro="" textlink="">
      <xdr:nvSpPr>
        <xdr:cNvPr id="276" name="楕円 275"/>
        <xdr:cNvSpPr/>
      </xdr:nvSpPr>
      <xdr:spPr>
        <a:xfrm>
          <a:off x="14351000" y="1476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132415</xdr:rowOff>
    </xdr:from>
    <xdr:ext cx="762000" cy="259045"/>
    <xdr:sp macro="" textlink="">
      <xdr:nvSpPr>
        <xdr:cNvPr id="277" name="テキスト ボックス 276"/>
        <xdr:cNvSpPr txBox="1"/>
      </xdr:nvSpPr>
      <xdr:spPr>
        <a:xfrm>
          <a:off x="14020800" y="14534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0</xdr:rowOff>
    </xdr:from>
    <xdr:to>
      <xdr:col>64</xdr:col>
      <xdr:colOff>152400</xdr:colOff>
      <xdr:row>87</xdr:row>
      <xdr:rowOff>101600</xdr:rowOff>
    </xdr:to>
    <xdr:sp macro="" textlink="">
      <xdr:nvSpPr>
        <xdr:cNvPr id="278" name="楕円 277"/>
        <xdr:cNvSpPr/>
      </xdr:nvSpPr>
      <xdr:spPr>
        <a:xfrm>
          <a:off x="13462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86377</xdr:rowOff>
    </xdr:from>
    <xdr:ext cx="762000" cy="259045"/>
    <xdr:sp macro="" textlink="">
      <xdr:nvSpPr>
        <xdr:cNvPr id="279" name="テキスト ボックス 278"/>
        <xdr:cNvSpPr txBox="1"/>
      </xdr:nvSpPr>
      <xdr:spPr>
        <a:xfrm>
          <a:off x="13131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[31.37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町立高等学校の教員、事務職員、実習助手が職員数に含まれていることから、高い水準で推移しており、類似団体平均を上回っている。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月策定の第</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次壮瞥町定員管理適正化計画（</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R3-R7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）に基づき、職員数の適正管理に努める。</a:t>
          </a:r>
        </a:p>
      </xdr:txBody>
    </xdr:sp>
    <xdr:clientData/>
  </xdr:twoCellAnchor>
  <xdr:oneCellAnchor>
    <xdr:from>
      <xdr:col>61</xdr:col>
      <xdr:colOff>6350</xdr:colOff>
      <xdr:row>54</xdr:row>
      <xdr:rowOff>139700</xdr:rowOff>
    </xdr:from>
    <xdr:ext cx="349839" cy="225703"/>
    <xdr:sp macro="" textlink="">
      <xdr:nvSpPr>
        <xdr:cNvPr id="293" name="テキスト ボックス 29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68</xdr:row>
      <xdr:rowOff>41275</xdr:rowOff>
    </xdr:from>
    <xdr:to>
      <xdr:col>85</xdr:col>
      <xdr:colOff>95250</xdr:colOff>
      <xdr:row>68</xdr:row>
      <xdr:rowOff>41275</xdr:rowOff>
    </xdr:to>
    <xdr:cxnSp macro="">
      <xdr:nvCxnSpPr>
        <xdr:cNvPr id="296" name="直線コネクタ 295"/>
        <xdr:cNvCxnSpPr/>
      </xdr:nvCxnSpPr>
      <xdr:spPr>
        <a:xfrm>
          <a:off x="12827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70502</xdr:rowOff>
    </xdr:from>
    <xdr:ext cx="762000" cy="259045"/>
    <xdr:sp macro="" textlink="">
      <xdr:nvSpPr>
        <xdr:cNvPr id="297" name="テキスト ボックス 296"/>
        <xdr:cNvSpPr txBox="1"/>
      </xdr:nvSpPr>
      <xdr:spPr>
        <a:xfrm>
          <a:off x="1206500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298" name="直線コネクタ 297"/>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299" name="テキスト ボックス 298"/>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123825</xdr:rowOff>
    </xdr:from>
    <xdr:to>
      <xdr:col>85</xdr:col>
      <xdr:colOff>95250</xdr:colOff>
      <xdr:row>64</xdr:row>
      <xdr:rowOff>123825</xdr:rowOff>
    </xdr:to>
    <xdr:cxnSp macro="">
      <xdr:nvCxnSpPr>
        <xdr:cNvPr id="300" name="直線コネクタ 299"/>
        <xdr:cNvCxnSpPr/>
      </xdr:nvCxnSpPr>
      <xdr:spPr>
        <a:xfrm>
          <a:off x="12827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153052</xdr:rowOff>
    </xdr:from>
    <xdr:ext cx="762000" cy="259045"/>
    <xdr:sp macro="" textlink="">
      <xdr:nvSpPr>
        <xdr:cNvPr id="301" name="テキスト ボックス 300"/>
        <xdr:cNvSpPr txBox="1"/>
      </xdr:nvSpPr>
      <xdr:spPr>
        <a:xfrm>
          <a:off x="1206500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34925</xdr:rowOff>
    </xdr:from>
    <xdr:to>
      <xdr:col>85</xdr:col>
      <xdr:colOff>95250</xdr:colOff>
      <xdr:row>61</xdr:row>
      <xdr:rowOff>34925</xdr:rowOff>
    </xdr:to>
    <xdr:cxnSp macro="">
      <xdr:nvCxnSpPr>
        <xdr:cNvPr id="304" name="直線コネクタ 303"/>
        <xdr:cNvCxnSpPr/>
      </xdr:nvCxnSpPr>
      <xdr:spPr>
        <a:xfrm>
          <a:off x="12827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64152</xdr:rowOff>
    </xdr:from>
    <xdr:ext cx="762000" cy="259045"/>
    <xdr:sp macro="" textlink="">
      <xdr:nvSpPr>
        <xdr:cNvPr id="305" name="テキスト ボックス 304"/>
        <xdr:cNvSpPr txBox="1"/>
      </xdr:nvSpPr>
      <xdr:spPr>
        <a:xfrm>
          <a:off x="1206500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117475</xdr:rowOff>
    </xdr:from>
    <xdr:to>
      <xdr:col>85</xdr:col>
      <xdr:colOff>95250</xdr:colOff>
      <xdr:row>57</xdr:row>
      <xdr:rowOff>117475</xdr:rowOff>
    </xdr:to>
    <xdr:cxnSp macro="">
      <xdr:nvCxnSpPr>
        <xdr:cNvPr id="308" name="直線コネクタ 307"/>
        <xdr:cNvCxnSpPr/>
      </xdr:nvCxnSpPr>
      <xdr:spPr>
        <a:xfrm>
          <a:off x="12827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56</xdr:row>
      <xdr:rowOff>146702</xdr:rowOff>
    </xdr:from>
    <xdr:ext cx="762000" cy="259045"/>
    <xdr:sp macro="" textlink="">
      <xdr:nvSpPr>
        <xdr:cNvPr id="309" name="テキスト ボックス 308"/>
        <xdr:cNvSpPr txBox="1"/>
      </xdr:nvSpPr>
      <xdr:spPr>
        <a:xfrm>
          <a:off x="1206500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32591</xdr:rowOff>
    </xdr:from>
    <xdr:to>
      <xdr:col>81</xdr:col>
      <xdr:colOff>44450</xdr:colOff>
      <xdr:row>66</xdr:row>
      <xdr:rowOff>163385</xdr:rowOff>
    </xdr:to>
    <xdr:cxnSp macro="">
      <xdr:nvCxnSpPr>
        <xdr:cNvPr id="313" name="直線コネクタ 312"/>
        <xdr:cNvCxnSpPr/>
      </xdr:nvCxnSpPr>
      <xdr:spPr>
        <a:xfrm flipV="1">
          <a:off x="17018000" y="9976691"/>
          <a:ext cx="0" cy="1502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135462</xdr:rowOff>
    </xdr:from>
    <xdr:ext cx="762000" cy="259045"/>
    <xdr:sp macro="" textlink="">
      <xdr:nvSpPr>
        <xdr:cNvPr id="314" name="定員管理の状況最小値テキスト"/>
        <xdr:cNvSpPr txBox="1"/>
      </xdr:nvSpPr>
      <xdr:spPr>
        <a:xfrm>
          <a:off x="17106900" y="11451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163385</xdr:rowOff>
    </xdr:from>
    <xdr:to>
      <xdr:col>81</xdr:col>
      <xdr:colOff>133350</xdr:colOff>
      <xdr:row>66</xdr:row>
      <xdr:rowOff>163385</xdr:rowOff>
    </xdr:to>
    <xdr:cxnSp macro="">
      <xdr:nvCxnSpPr>
        <xdr:cNvPr id="315" name="直線コネクタ 314"/>
        <xdr:cNvCxnSpPr/>
      </xdr:nvCxnSpPr>
      <xdr:spPr>
        <a:xfrm>
          <a:off x="16929100" y="1147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118968</xdr:rowOff>
    </xdr:from>
    <xdr:ext cx="762000" cy="259045"/>
    <xdr:sp macro="" textlink="">
      <xdr:nvSpPr>
        <xdr:cNvPr id="316" name="定員管理の状況最大値テキスト"/>
        <xdr:cNvSpPr txBox="1"/>
      </xdr:nvSpPr>
      <xdr:spPr>
        <a:xfrm>
          <a:off x="17106900" y="9720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32591</xdr:rowOff>
    </xdr:from>
    <xdr:to>
      <xdr:col>81</xdr:col>
      <xdr:colOff>133350</xdr:colOff>
      <xdr:row>58</xdr:row>
      <xdr:rowOff>32591</xdr:rowOff>
    </xdr:to>
    <xdr:cxnSp macro="">
      <xdr:nvCxnSpPr>
        <xdr:cNvPr id="317" name="直線コネクタ 316"/>
        <xdr:cNvCxnSpPr/>
      </xdr:nvCxnSpPr>
      <xdr:spPr>
        <a:xfrm>
          <a:off x="16929100" y="9976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76247</xdr:rowOff>
    </xdr:from>
    <xdr:to>
      <xdr:col>81</xdr:col>
      <xdr:colOff>44450</xdr:colOff>
      <xdr:row>61</xdr:row>
      <xdr:rowOff>100679</xdr:rowOff>
    </xdr:to>
    <xdr:cxnSp macro="">
      <xdr:nvCxnSpPr>
        <xdr:cNvPr id="318" name="直線コネクタ 317"/>
        <xdr:cNvCxnSpPr/>
      </xdr:nvCxnSpPr>
      <xdr:spPr>
        <a:xfrm flipV="1">
          <a:off x="16179800" y="10534697"/>
          <a:ext cx="838200" cy="2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170118</xdr:rowOff>
    </xdr:from>
    <xdr:ext cx="762000" cy="259045"/>
    <xdr:sp macro="" textlink="">
      <xdr:nvSpPr>
        <xdr:cNvPr id="319" name="定員管理の状況平均値テキスト"/>
        <xdr:cNvSpPr txBox="1"/>
      </xdr:nvSpPr>
      <xdr:spPr>
        <a:xfrm>
          <a:off x="17106900" y="101142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153591</xdr:rowOff>
    </xdr:from>
    <xdr:to>
      <xdr:col>81</xdr:col>
      <xdr:colOff>95250</xdr:colOff>
      <xdr:row>60</xdr:row>
      <xdr:rowOff>83741</xdr:rowOff>
    </xdr:to>
    <xdr:sp macro="" textlink="">
      <xdr:nvSpPr>
        <xdr:cNvPr id="320" name="フローチャート: 判断 319"/>
        <xdr:cNvSpPr/>
      </xdr:nvSpPr>
      <xdr:spPr>
        <a:xfrm>
          <a:off x="16967200" y="1026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88312</xdr:rowOff>
    </xdr:from>
    <xdr:to>
      <xdr:col>77</xdr:col>
      <xdr:colOff>44450</xdr:colOff>
      <xdr:row>61</xdr:row>
      <xdr:rowOff>100679</xdr:rowOff>
    </xdr:to>
    <xdr:cxnSp macro="">
      <xdr:nvCxnSpPr>
        <xdr:cNvPr id="321" name="直線コネクタ 320"/>
        <xdr:cNvCxnSpPr/>
      </xdr:nvCxnSpPr>
      <xdr:spPr>
        <a:xfrm>
          <a:off x="15290800" y="10546762"/>
          <a:ext cx="889000" cy="12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141827</xdr:rowOff>
    </xdr:from>
    <xdr:to>
      <xdr:col>77</xdr:col>
      <xdr:colOff>95250</xdr:colOff>
      <xdr:row>60</xdr:row>
      <xdr:rowOff>71977</xdr:rowOff>
    </xdr:to>
    <xdr:sp macro="" textlink="">
      <xdr:nvSpPr>
        <xdr:cNvPr id="322" name="フローチャート: 判断 321"/>
        <xdr:cNvSpPr/>
      </xdr:nvSpPr>
      <xdr:spPr>
        <a:xfrm>
          <a:off x="16129000" y="10257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82154</xdr:rowOff>
    </xdr:from>
    <xdr:ext cx="736600" cy="259045"/>
    <xdr:sp macro="" textlink="">
      <xdr:nvSpPr>
        <xdr:cNvPr id="323" name="テキスト ボックス 322"/>
        <xdr:cNvSpPr txBox="1"/>
      </xdr:nvSpPr>
      <xdr:spPr>
        <a:xfrm>
          <a:off x="15798800" y="100262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73834</xdr:rowOff>
    </xdr:from>
    <xdr:to>
      <xdr:col>72</xdr:col>
      <xdr:colOff>203200</xdr:colOff>
      <xdr:row>61</xdr:row>
      <xdr:rowOff>88312</xdr:rowOff>
    </xdr:to>
    <xdr:cxnSp macro="">
      <xdr:nvCxnSpPr>
        <xdr:cNvPr id="324" name="直線コネクタ 323"/>
        <xdr:cNvCxnSpPr/>
      </xdr:nvCxnSpPr>
      <xdr:spPr>
        <a:xfrm>
          <a:off x="14401800" y="10532284"/>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120110</xdr:rowOff>
    </xdr:from>
    <xdr:to>
      <xdr:col>73</xdr:col>
      <xdr:colOff>44450</xdr:colOff>
      <xdr:row>60</xdr:row>
      <xdr:rowOff>50260</xdr:rowOff>
    </xdr:to>
    <xdr:sp macro="" textlink="">
      <xdr:nvSpPr>
        <xdr:cNvPr id="325" name="フローチャート: 判断 324"/>
        <xdr:cNvSpPr/>
      </xdr:nvSpPr>
      <xdr:spPr>
        <a:xfrm>
          <a:off x="15240000" y="1023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60437</xdr:rowOff>
    </xdr:from>
    <xdr:ext cx="762000" cy="259045"/>
    <xdr:sp macro="" textlink="">
      <xdr:nvSpPr>
        <xdr:cNvPr id="326" name="テキスト ボックス 325"/>
        <xdr:cNvSpPr txBox="1"/>
      </xdr:nvSpPr>
      <xdr:spPr>
        <a:xfrm>
          <a:off x="14909800" y="10004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52721</xdr:rowOff>
    </xdr:from>
    <xdr:to>
      <xdr:col>68</xdr:col>
      <xdr:colOff>152400</xdr:colOff>
      <xdr:row>61</xdr:row>
      <xdr:rowOff>73834</xdr:rowOff>
    </xdr:to>
    <xdr:cxnSp macro="">
      <xdr:nvCxnSpPr>
        <xdr:cNvPr id="327" name="直線コネクタ 326"/>
        <xdr:cNvCxnSpPr/>
      </xdr:nvCxnSpPr>
      <xdr:spPr>
        <a:xfrm>
          <a:off x="13512800" y="10511171"/>
          <a:ext cx="889000" cy="21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108347</xdr:rowOff>
    </xdr:from>
    <xdr:to>
      <xdr:col>68</xdr:col>
      <xdr:colOff>203200</xdr:colOff>
      <xdr:row>60</xdr:row>
      <xdr:rowOff>38497</xdr:rowOff>
    </xdr:to>
    <xdr:sp macro="" textlink="">
      <xdr:nvSpPr>
        <xdr:cNvPr id="328" name="フローチャート: 判断 327"/>
        <xdr:cNvSpPr/>
      </xdr:nvSpPr>
      <xdr:spPr>
        <a:xfrm>
          <a:off x="14351000" y="1022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48674</xdr:rowOff>
    </xdr:from>
    <xdr:ext cx="762000" cy="259045"/>
    <xdr:sp macro="" textlink="">
      <xdr:nvSpPr>
        <xdr:cNvPr id="329" name="テキスト ボックス 328"/>
        <xdr:cNvSpPr txBox="1"/>
      </xdr:nvSpPr>
      <xdr:spPr>
        <a:xfrm>
          <a:off x="14020800" y="9992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96583</xdr:rowOff>
    </xdr:from>
    <xdr:to>
      <xdr:col>64</xdr:col>
      <xdr:colOff>152400</xdr:colOff>
      <xdr:row>60</xdr:row>
      <xdr:rowOff>26733</xdr:rowOff>
    </xdr:to>
    <xdr:sp macro="" textlink="">
      <xdr:nvSpPr>
        <xdr:cNvPr id="330" name="フローチャート: 判断 329"/>
        <xdr:cNvSpPr/>
      </xdr:nvSpPr>
      <xdr:spPr>
        <a:xfrm>
          <a:off x="13462000" y="1021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36910</xdr:rowOff>
    </xdr:from>
    <xdr:ext cx="762000" cy="259045"/>
    <xdr:sp macro="" textlink="">
      <xdr:nvSpPr>
        <xdr:cNvPr id="331" name="テキスト ボックス 330"/>
        <xdr:cNvSpPr txBox="1"/>
      </xdr:nvSpPr>
      <xdr:spPr>
        <a:xfrm>
          <a:off x="13131800" y="998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25447</xdr:rowOff>
    </xdr:from>
    <xdr:to>
      <xdr:col>81</xdr:col>
      <xdr:colOff>95250</xdr:colOff>
      <xdr:row>61</xdr:row>
      <xdr:rowOff>127047</xdr:rowOff>
    </xdr:to>
    <xdr:sp macro="" textlink="">
      <xdr:nvSpPr>
        <xdr:cNvPr id="337" name="楕円 336"/>
        <xdr:cNvSpPr/>
      </xdr:nvSpPr>
      <xdr:spPr>
        <a:xfrm>
          <a:off x="16967200" y="10483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168974</xdr:rowOff>
    </xdr:from>
    <xdr:ext cx="762000" cy="259045"/>
    <xdr:sp macro="" textlink="">
      <xdr:nvSpPr>
        <xdr:cNvPr id="338" name="定員管理の状況該当値テキスト"/>
        <xdr:cNvSpPr txBox="1"/>
      </xdr:nvSpPr>
      <xdr:spPr>
        <a:xfrm>
          <a:off x="17106900" y="10455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49879</xdr:rowOff>
    </xdr:from>
    <xdr:to>
      <xdr:col>77</xdr:col>
      <xdr:colOff>95250</xdr:colOff>
      <xdr:row>61</xdr:row>
      <xdr:rowOff>151479</xdr:rowOff>
    </xdr:to>
    <xdr:sp macro="" textlink="">
      <xdr:nvSpPr>
        <xdr:cNvPr id="339" name="楕円 338"/>
        <xdr:cNvSpPr/>
      </xdr:nvSpPr>
      <xdr:spPr>
        <a:xfrm>
          <a:off x="16129000" y="1050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136256</xdr:rowOff>
    </xdr:from>
    <xdr:ext cx="736600" cy="259045"/>
    <xdr:sp macro="" textlink="">
      <xdr:nvSpPr>
        <xdr:cNvPr id="340" name="テキスト ボックス 339"/>
        <xdr:cNvSpPr txBox="1"/>
      </xdr:nvSpPr>
      <xdr:spPr>
        <a:xfrm>
          <a:off x="15798800" y="105947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37512</xdr:rowOff>
    </xdr:from>
    <xdr:to>
      <xdr:col>73</xdr:col>
      <xdr:colOff>44450</xdr:colOff>
      <xdr:row>61</xdr:row>
      <xdr:rowOff>139112</xdr:rowOff>
    </xdr:to>
    <xdr:sp macro="" textlink="">
      <xdr:nvSpPr>
        <xdr:cNvPr id="341" name="楕円 340"/>
        <xdr:cNvSpPr/>
      </xdr:nvSpPr>
      <xdr:spPr>
        <a:xfrm>
          <a:off x="15240000" y="10495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123889</xdr:rowOff>
    </xdr:from>
    <xdr:ext cx="762000" cy="259045"/>
    <xdr:sp macro="" textlink="">
      <xdr:nvSpPr>
        <xdr:cNvPr id="342" name="テキスト ボックス 341"/>
        <xdr:cNvSpPr txBox="1"/>
      </xdr:nvSpPr>
      <xdr:spPr>
        <a:xfrm>
          <a:off x="14909800" y="10582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23034</xdr:rowOff>
    </xdr:from>
    <xdr:to>
      <xdr:col>68</xdr:col>
      <xdr:colOff>203200</xdr:colOff>
      <xdr:row>61</xdr:row>
      <xdr:rowOff>124634</xdr:rowOff>
    </xdr:to>
    <xdr:sp macro="" textlink="">
      <xdr:nvSpPr>
        <xdr:cNvPr id="343" name="楕円 342"/>
        <xdr:cNvSpPr/>
      </xdr:nvSpPr>
      <xdr:spPr>
        <a:xfrm>
          <a:off x="14351000" y="10481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109411</xdr:rowOff>
    </xdr:from>
    <xdr:ext cx="762000" cy="259045"/>
    <xdr:sp macro="" textlink="">
      <xdr:nvSpPr>
        <xdr:cNvPr id="344" name="テキスト ボックス 343"/>
        <xdr:cNvSpPr txBox="1"/>
      </xdr:nvSpPr>
      <xdr:spPr>
        <a:xfrm>
          <a:off x="14020800" y="10567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1921</xdr:rowOff>
    </xdr:from>
    <xdr:to>
      <xdr:col>64</xdr:col>
      <xdr:colOff>152400</xdr:colOff>
      <xdr:row>61</xdr:row>
      <xdr:rowOff>103521</xdr:rowOff>
    </xdr:to>
    <xdr:sp macro="" textlink="">
      <xdr:nvSpPr>
        <xdr:cNvPr id="345" name="楕円 344"/>
        <xdr:cNvSpPr/>
      </xdr:nvSpPr>
      <xdr:spPr>
        <a:xfrm>
          <a:off x="13462000" y="10460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88298</xdr:rowOff>
    </xdr:from>
    <xdr:ext cx="762000" cy="259045"/>
    <xdr:sp macro="" textlink="">
      <xdr:nvSpPr>
        <xdr:cNvPr id="346" name="テキスト ボックス 345"/>
        <xdr:cNvSpPr txBox="1"/>
      </xdr:nvSpPr>
      <xdr:spPr>
        <a:xfrm>
          <a:off x="13131800" y="10546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前年度に比べ比率が減少したものの、類似団体平均を上回っている。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地方債の元利償還金は、償還ピークである平成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年度を過ぎて穏やかに減少傾向にあるが、依然高い水準にあるため、引き続き地方債の発行限度額を厳しく管理し、有利な地方債を活用し財政の健全化を図る。</a:t>
          </a: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45</xdr:row>
      <xdr:rowOff>98213</xdr:rowOff>
    </xdr:to>
    <xdr:cxnSp macro="">
      <xdr:nvCxnSpPr>
        <xdr:cNvPr id="374" name="直線コネクタ 373"/>
        <xdr:cNvCxnSpPr/>
      </xdr:nvCxnSpPr>
      <xdr:spPr>
        <a:xfrm flipV="1">
          <a:off x="17018000" y="6212840"/>
          <a:ext cx="0" cy="1600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70290</xdr:rowOff>
    </xdr:from>
    <xdr:ext cx="762000" cy="259045"/>
    <xdr:sp macro="" textlink="">
      <xdr:nvSpPr>
        <xdr:cNvPr id="375" name="公債費負担の状況最小値テキスト"/>
        <xdr:cNvSpPr txBox="1"/>
      </xdr:nvSpPr>
      <xdr:spPr>
        <a:xfrm>
          <a:off x="17106900" y="7785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98213</xdr:rowOff>
    </xdr:from>
    <xdr:to>
      <xdr:col>81</xdr:col>
      <xdr:colOff>133350</xdr:colOff>
      <xdr:row>45</xdr:row>
      <xdr:rowOff>98213</xdr:rowOff>
    </xdr:to>
    <xdr:cxnSp macro="">
      <xdr:nvCxnSpPr>
        <xdr:cNvPr id="376" name="直線コネクタ 375"/>
        <xdr:cNvCxnSpPr/>
      </xdr:nvCxnSpPr>
      <xdr:spPr>
        <a:xfrm>
          <a:off x="16929100" y="781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77" name="公債費負担の状況最大値テキスト"/>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78" name="直線コネクタ 377"/>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81704</xdr:rowOff>
    </xdr:from>
    <xdr:to>
      <xdr:col>81</xdr:col>
      <xdr:colOff>44450</xdr:colOff>
      <xdr:row>42</xdr:row>
      <xdr:rowOff>170180</xdr:rowOff>
    </xdr:to>
    <xdr:cxnSp macro="">
      <xdr:nvCxnSpPr>
        <xdr:cNvPr id="379" name="直線コネクタ 378"/>
        <xdr:cNvCxnSpPr/>
      </xdr:nvCxnSpPr>
      <xdr:spPr>
        <a:xfrm flipV="1">
          <a:off x="16179800" y="7282604"/>
          <a:ext cx="8382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138447</xdr:rowOff>
    </xdr:from>
    <xdr:ext cx="762000" cy="259045"/>
    <xdr:sp macro="" textlink="">
      <xdr:nvSpPr>
        <xdr:cNvPr id="380" name="公債費負担の状況平均値テキスト"/>
        <xdr:cNvSpPr txBox="1"/>
      </xdr:nvSpPr>
      <xdr:spPr>
        <a:xfrm>
          <a:off x="17106900" y="69964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121920</xdr:rowOff>
    </xdr:from>
    <xdr:to>
      <xdr:col>81</xdr:col>
      <xdr:colOff>95250</xdr:colOff>
      <xdr:row>42</xdr:row>
      <xdr:rowOff>52070</xdr:rowOff>
    </xdr:to>
    <xdr:sp macro="" textlink="">
      <xdr:nvSpPr>
        <xdr:cNvPr id="381" name="フローチャート: 判断 380"/>
        <xdr:cNvSpPr/>
      </xdr:nvSpPr>
      <xdr:spPr>
        <a:xfrm>
          <a:off x="169672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170180</xdr:rowOff>
    </xdr:from>
    <xdr:to>
      <xdr:col>77</xdr:col>
      <xdr:colOff>44450</xdr:colOff>
      <xdr:row>43</xdr:row>
      <xdr:rowOff>119380</xdr:rowOff>
    </xdr:to>
    <xdr:cxnSp macro="">
      <xdr:nvCxnSpPr>
        <xdr:cNvPr id="382" name="直線コネクタ 381"/>
        <xdr:cNvCxnSpPr/>
      </xdr:nvCxnSpPr>
      <xdr:spPr>
        <a:xfrm flipV="1">
          <a:off x="15290800" y="737108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105833</xdr:rowOff>
    </xdr:from>
    <xdr:to>
      <xdr:col>77</xdr:col>
      <xdr:colOff>95250</xdr:colOff>
      <xdr:row>42</xdr:row>
      <xdr:rowOff>35983</xdr:rowOff>
    </xdr:to>
    <xdr:sp macro="" textlink="">
      <xdr:nvSpPr>
        <xdr:cNvPr id="383" name="フローチャート: 判断 382"/>
        <xdr:cNvSpPr/>
      </xdr:nvSpPr>
      <xdr:spPr>
        <a:xfrm>
          <a:off x="16129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46160</xdr:rowOff>
    </xdr:from>
    <xdr:ext cx="736600" cy="259045"/>
    <xdr:sp macro="" textlink="">
      <xdr:nvSpPr>
        <xdr:cNvPr id="384" name="テキスト ボックス 383"/>
        <xdr:cNvSpPr txBox="1"/>
      </xdr:nvSpPr>
      <xdr:spPr>
        <a:xfrm>
          <a:off x="15798800" y="6904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119380</xdr:rowOff>
    </xdr:from>
    <xdr:to>
      <xdr:col>72</xdr:col>
      <xdr:colOff>203200</xdr:colOff>
      <xdr:row>44</xdr:row>
      <xdr:rowOff>52494</xdr:rowOff>
    </xdr:to>
    <xdr:cxnSp macro="">
      <xdr:nvCxnSpPr>
        <xdr:cNvPr id="385" name="直線コネクタ 384"/>
        <xdr:cNvCxnSpPr/>
      </xdr:nvCxnSpPr>
      <xdr:spPr>
        <a:xfrm flipV="1">
          <a:off x="14401800" y="7491730"/>
          <a:ext cx="889000" cy="10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105833</xdr:rowOff>
    </xdr:from>
    <xdr:to>
      <xdr:col>73</xdr:col>
      <xdr:colOff>44450</xdr:colOff>
      <xdr:row>42</xdr:row>
      <xdr:rowOff>35983</xdr:rowOff>
    </xdr:to>
    <xdr:sp macro="" textlink="">
      <xdr:nvSpPr>
        <xdr:cNvPr id="386" name="フローチャート: 判断 385"/>
        <xdr:cNvSpPr/>
      </xdr:nvSpPr>
      <xdr:spPr>
        <a:xfrm>
          <a:off x="15240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46160</xdr:rowOff>
    </xdr:from>
    <xdr:ext cx="762000" cy="259045"/>
    <xdr:sp macro="" textlink="">
      <xdr:nvSpPr>
        <xdr:cNvPr id="387" name="テキスト ボックス 386"/>
        <xdr:cNvSpPr txBox="1"/>
      </xdr:nvSpPr>
      <xdr:spPr>
        <a:xfrm>
          <a:off x="14909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52494</xdr:rowOff>
    </xdr:from>
    <xdr:to>
      <xdr:col>68</xdr:col>
      <xdr:colOff>152400</xdr:colOff>
      <xdr:row>44</xdr:row>
      <xdr:rowOff>76623</xdr:rowOff>
    </xdr:to>
    <xdr:cxnSp macro="">
      <xdr:nvCxnSpPr>
        <xdr:cNvPr id="388" name="直線コネクタ 387"/>
        <xdr:cNvCxnSpPr/>
      </xdr:nvCxnSpPr>
      <xdr:spPr>
        <a:xfrm flipV="1">
          <a:off x="13512800" y="7596294"/>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97790</xdr:rowOff>
    </xdr:from>
    <xdr:to>
      <xdr:col>68</xdr:col>
      <xdr:colOff>203200</xdr:colOff>
      <xdr:row>42</xdr:row>
      <xdr:rowOff>27940</xdr:rowOff>
    </xdr:to>
    <xdr:sp macro="" textlink="">
      <xdr:nvSpPr>
        <xdr:cNvPr id="389" name="フローチャート: 判断 388"/>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38117</xdr:rowOff>
    </xdr:from>
    <xdr:ext cx="762000" cy="259045"/>
    <xdr:sp macro="" textlink="">
      <xdr:nvSpPr>
        <xdr:cNvPr id="390" name="テキスト ボックス 389"/>
        <xdr:cNvSpPr txBox="1"/>
      </xdr:nvSpPr>
      <xdr:spPr>
        <a:xfrm>
          <a:off x="14020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89746</xdr:rowOff>
    </xdr:from>
    <xdr:to>
      <xdr:col>64</xdr:col>
      <xdr:colOff>152400</xdr:colOff>
      <xdr:row>42</xdr:row>
      <xdr:rowOff>19896</xdr:rowOff>
    </xdr:to>
    <xdr:sp macro="" textlink="">
      <xdr:nvSpPr>
        <xdr:cNvPr id="391" name="フローチャート: 判断 390"/>
        <xdr:cNvSpPr/>
      </xdr:nvSpPr>
      <xdr:spPr>
        <a:xfrm>
          <a:off x="13462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30073</xdr:rowOff>
    </xdr:from>
    <xdr:ext cx="762000" cy="259045"/>
    <xdr:sp macro="" textlink="">
      <xdr:nvSpPr>
        <xdr:cNvPr id="392" name="テキスト ボックス 391"/>
        <xdr:cNvSpPr txBox="1"/>
      </xdr:nvSpPr>
      <xdr:spPr>
        <a:xfrm>
          <a:off x="13131800" y="68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30904</xdr:rowOff>
    </xdr:from>
    <xdr:to>
      <xdr:col>81</xdr:col>
      <xdr:colOff>95250</xdr:colOff>
      <xdr:row>42</xdr:row>
      <xdr:rowOff>132504</xdr:rowOff>
    </xdr:to>
    <xdr:sp macro="" textlink="">
      <xdr:nvSpPr>
        <xdr:cNvPr id="398" name="楕円 397"/>
        <xdr:cNvSpPr/>
      </xdr:nvSpPr>
      <xdr:spPr>
        <a:xfrm>
          <a:off x="16967200" y="723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2981</xdr:rowOff>
    </xdr:from>
    <xdr:ext cx="762000" cy="259045"/>
    <xdr:sp macro="" textlink="">
      <xdr:nvSpPr>
        <xdr:cNvPr id="399" name="公債費負担の状況該当値テキスト"/>
        <xdr:cNvSpPr txBox="1"/>
      </xdr:nvSpPr>
      <xdr:spPr>
        <a:xfrm>
          <a:off x="17106900" y="720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119380</xdr:rowOff>
    </xdr:from>
    <xdr:to>
      <xdr:col>77</xdr:col>
      <xdr:colOff>95250</xdr:colOff>
      <xdr:row>43</xdr:row>
      <xdr:rowOff>49530</xdr:rowOff>
    </xdr:to>
    <xdr:sp macro="" textlink="">
      <xdr:nvSpPr>
        <xdr:cNvPr id="400" name="楕円 399"/>
        <xdr:cNvSpPr/>
      </xdr:nvSpPr>
      <xdr:spPr>
        <a:xfrm>
          <a:off x="16129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34307</xdr:rowOff>
    </xdr:from>
    <xdr:ext cx="736600" cy="259045"/>
    <xdr:sp macro="" textlink="">
      <xdr:nvSpPr>
        <xdr:cNvPr id="401" name="テキスト ボックス 400"/>
        <xdr:cNvSpPr txBox="1"/>
      </xdr:nvSpPr>
      <xdr:spPr>
        <a:xfrm>
          <a:off x="15798800" y="7406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68580</xdr:rowOff>
    </xdr:from>
    <xdr:to>
      <xdr:col>73</xdr:col>
      <xdr:colOff>44450</xdr:colOff>
      <xdr:row>43</xdr:row>
      <xdr:rowOff>170180</xdr:rowOff>
    </xdr:to>
    <xdr:sp macro="" textlink="">
      <xdr:nvSpPr>
        <xdr:cNvPr id="402" name="楕円 401"/>
        <xdr:cNvSpPr/>
      </xdr:nvSpPr>
      <xdr:spPr>
        <a:xfrm>
          <a:off x="15240000" y="744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154957</xdr:rowOff>
    </xdr:from>
    <xdr:ext cx="762000" cy="259045"/>
    <xdr:sp macro="" textlink="">
      <xdr:nvSpPr>
        <xdr:cNvPr id="403" name="テキスト ボックス 402"/>
        <xdr:cNvSpPr txBox="1"/>
      </xdr:nvSpPr>
      <xdr:spPr>
        <a:xfrm>
          <a:off x="14909800" y="752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1694</xdr:rowOff>
    </xdr:from>
    <xdr:to>
      <xdr:col>68</xdr:col>
      <xdr:colOff>203200</xdr:colOff>
      <xdr:row>44</xdr:row>
      <xdr:rowOff>103294</xdr:rowOff>
    </xdr:to>
    <xdr:sp macro="" textlink="">
      <xdr:nvSpPr>
        <xdr:cNvPr id="404" name="楕円 403"/>
        <xdr:cNvSpPr/>
      </xdr:nvSpPr>
      <xdr:spPr>
        <a:xfrm>
          <a:off x="14351000" y="754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88071</xdr:rowOff>
    </xdr:from>
    <xdr:ext cx="762000" cy="259045"/>
    <xdr:sp macro="" textlink="">
      <xdr:nvSpPr>
        <xdr:cNvPr id="405" name="テキスト ボックス 404"/>
        <xdr:cNvSpPr txBox="1"/>
      </xdr:nvSpPr>
      <xdr:spPr>
        <a:xfrm>
          <a:off x="14020800" y="7631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25823</xdr:rowOff>
    </xdr:from>
    <xdr:to>
      <xdr:col>64</xdr:col>
      <xdr:colOff>152400</xdr:colOff>
      <xdr:row>44</xdr:row>
      <xdr:rowOff>127423</xdr:rowOff>
    </xdr:to>
    <xdr:sp macro="" textlink="">
      <xdr:nvSpPr>
        <xdr:cNvPr id="406" name="楕円 405"/>
        <xdr:cNvSpPr/>
      </xdr:nvSpPr>
      <xdr:spPr>
        <a:xfrm>
          <a:off x="13462000" y="756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112200</xdr:rowOff>
    </xdr:from>
    <xdr:ext cx="762000" cy="259045"/>
    <xdr:sp macro="" textlink="">
      <xdr:nvSpPr>
        <xdr:cNvPr id="407" name="テキスト ボックス 406"/>
        <xdr:cNvSpPr txBox="1"/>
      </xdr:nvSpPr>
      <xdr:spPr>
        <a:xfrm>
          <a:off x="13131800" y="7656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財政調整基金残高の増などにより、前年度と同じく算定なしとなっている。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地方債の発行にあたっては十分な精査を行い、計画的な基金への積み立てや充当可能財源の確保に努め、健全な財政運営を図る。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4" name="直線コネクタ 423"/>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5" name="テキスト ボックス 424"/>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6" name="直線コネクタ 425"/>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7" name="テキスト ボックス 426"/>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8" name="直線コネクタ 427"/>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9" name="テキスト ボックス 428"/>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0" name="直線コネクタ 429"/>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1" name="テキスト ボックス 430"/>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2" name="直線コネクタ 431"/>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3" name="テキスト ボックス 432"/>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4" name="直線コネクタ 433"/>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5" name="テキスト ボックス 434"/>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21046</xdr:rowOff>
    </xdr:to>
    <xdr:cxnSp macro="">
      <xdr:nvCxnSpPr>
        <xdr:cNvPr id="438" name="直線コネクタ 437"/>
        <xdr:cNvCxnSpPr/>
      </xdr:nvCxnSpPr>
      <xdr:spPr>
        <a:xfrm flipV="1">
          <a:off x="17018000" y="2313214"/>
          <a:ext cx="0" cy="16511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164573</xdr:rowOff>
    </xdr:from>
    <xdr:ext cx="762000" cy="259045"/>
    <xdr:sp macro="" textlink="">
      <xdr:nvSpPr>
        <xdr:cNvPr id="439" name="将来負担の状況最小値テキスト"/>
        <xdr:cNvSpPr txBox="1"/>
      </xdr:nvSpPr>
      <xdr:spPr>
        <a:xfrm>
          <a:off x="17106900" y="3936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21046</xdr:rowOff>
    </xdr:from>
    <xdr:to>
      <xdr:col>81</xdr:col>
      <xdr:colOff>133350</xdr:colOff>
      <xdr:row>23</xdr:row>
      <xdr:rowOff>21046</xdr:rowOff>
    </xdr:to>
    <xdr:cxnSp macro="">
      <xdr:nvCxnSpPr>
        <xdr:cNvPr id="440" name="直線コネクタ 439"/>
        <xdr:cNvCxnSpPr/>
      </xdr:nvCxnSpPr>
      <xdr:spPr>
        <a:xfrm>
          <a:off x="16929100" y="3964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1"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2" name="直線コネクタ 441"/>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3" name="将来負担の状況平均値テキスト"/>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4" name="フローチャート: 判断 443"/>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5" name="フローチャート: 判断 444"/>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6" name="テキスト ボックス 445"/>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7" name="フローチャート: 判断 446"/>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8" name="テキスト ボックス 447"/>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9" name="フローチャート: 判断 448"/>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0" name="テキスト ボックス 449"/>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1" name="フローチャート: 判断 450"/>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2" name="テキスト ボックス 451"/>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93315</xdr:rowOff>
    </xdr:from>
    <xdr:to>
      <xdr:col>64</xdr:col>
      <xdr:colOff>152400</xdr:colOff>
      <xdr:row>14</xdr:row>
      <xdr:rowOff>23465</xdr:rowOff>
    </xdr:to>
    <xdr:sp macro="" textlink="">
      <xdr:nvSpPr>
        <xdr:cNvPr id="458" name="楕円 457"/>
        <xdr:cNvSpPr/>
      </xdr:nvSpPr>
      <xdr:spPr>
        <a:xfrm>
          <a:off x="13462000" y="2322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8242</xdr:rowOff>
    </xdr:from>
    <xdr:ext cx="762000" cy="259045"/>
    <xdr:sp macro="" textlink="">
      <xdr:nvSpPr>
        <xdr:cNvPr id="459" name="テキスト ボックス 458"/>
        <xdr:cNvSpPr txBox="1"/>
      </xdr:nvSpPr>
      <xdr:spPr>
        <a:xfrm>
          <a:off x="13131800" y="2408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北海道壮瞥町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2,391
2,302
205.01
5,377,645
5,281,686
68,431
2,206,977
4,111,266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町立高等学校を有していることや保育所を直営で運営していることなどにより、職員数が高い水準で推移していることなどから、類似団体平均を上回っている。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月策定の第</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次壮瞥町定員管理適正化計画（</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R3-R7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）に基づき職員数の適正管理に努めるとともに、行財政改革も推進し、人件費の削減に努める。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156718</xdr:rowOff>
    </xdr:from>
    <xdr:to>
      <xdr:col>24</xdr:col>
      <xdr:colOff>25400</xdr:colOff>
      <xdr:row>41</xdr:row>
      <xdr:rowOff>1270</xdr:rowOff>
    </xdr:to>
    <xdr:cxnSp macro="">
      <xdr:nvCxnSpPr>
        <xdr:cNvPr id="59" name="直線コネクタ 58"/>
        <xdr:cNvCxnSpPr/>
      </xdr:nvCxnSpPr>
      <xdr:spPr>
        <a:xfrm flipV="1">
          <a:off x="4826000" y="5814568"/>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144797</xdr:rowOff>
    </xdr:from>
    <xdr:ext cx="762000" cy="259045"/>
    <xdr:sp macro="" textlink="">
      <xdr:nvSpPr>
        <xdr:cNvPr id="60" name="人件費最小値テキスト"/>
        <xdr:cNvSpPr txBox="1"/>
      </xdr:nvSpPr>
      <xdr:spPr>
        <a:xfrm>
          <a:off x="4914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1270</xdr:rowOff>
    </xdr:from>
    <xdr:to>
      <xdr:col>24</xdr:col>
      <xdr:colOff>114300</xdr:colOff>
      <xdr:row>41</xdr:row>
      <xdr:rowOff>1270</xdr:rowOff>
    </xdr:to>
    <xdr:cxnSp macro="">
      <xdr:nvCxnSpPr>
        <xdr:cNvPr id="61" name="直線コネクタ 60"/>
        <xdr:cNvCxnSpPr/>
      </xdr:nvCxnSpPr>
      <xdr:spPr>
        <a:xfrm>
          <a:off x="4737100" y="703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71645</xdr:rowOff>
    </xdr:from>
    <xdr:ext cx="762000" cy="259045"/>
    <xdr:sp macro="" textlink="">
      <xdr:nvSpPr>
        <xdr:cNvPr id="62" name="人件費最大値テキスト"/>
        <xdr:cNvSpPr txBox="1"/>
      </xdr:nvSpPr>
      <xdr:spPr>
        <a:xfrm>
          <a:off x="4914900" y="5558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156718</xdr:rowOff>
    </xdr:from>
    <xdr:to>
      <xdr:col>24</xdr:col>
      <xdr:colOff>114300</xdr:colOff>
      <xdr:row>33</xdr:row>
      <xdr:rowOff>156718</xdr:rowOff>
    </xdr:to>
    <xdr:cxnSp macro="">
      <xdr:nvCxnSpPr>
        <xdr:cNvPr id="63" name="直線コネクタ 62"/>
        <xdr:cNvCxnSpPr/>
      </xdr:nvCxnSpPr>
      <xdr:spPr>
        <a:xfrm>
          <a:off x="4737100" y="581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136144</xdr:rowOff>
    </xdr:from>
    <xdr:to>
      <xdr:col>24</xdr:col>
      <xdr:colOff>25400</xdr:colOff>
      <xdr:row>39</xdr:row>
      <xdr:rowOff>46990</xdr:rowOff>
    </xdr:to>
    <xdr:cxnSp macro="">
      <xdr:nvCxnSpPr>
        <xdr:cNvPr id="64" name="直線コネクタ 63"/>
        <xdr:cNvCxnSpPr/>
      </xdr:nvCxnSpPr>
      <xdr:spPr>
        <a:xfrm flipV="1">
          <a:off x="3987800" y="6651244"/>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156735</xdr:rowOff>
    </xdr:from>
    <xdr:ext cx="762000" cy="259045"/>
    <xdr:sp macro="" textlink="">
      <xdr:nvSpPr>
        <xdr:cNvPr id="65" name="人件費平均値テキスト"/>
        <xdr:cNvSpPr txBox="1"/>
      </xdr:nvSpPr>
      <xdr:spPr>
        <a:xfrm>
          <a:off x="4914900" y="6157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140208</xdr:rowOff>
    </xdr:from>
    <xdr:to>
      <xdr:col>24</xdr:col>
      <xdr:colOff>76200</xdr:colOff>
      <xdr:row>37</xdr:row>
      <xdr:rowOff>70358</xdr:rowOff>
    </xdr:to>
    <xdr:sp macro="" textlink="">
      <xdr:nvSpPr>
        <xdr:cNvPr id="66" name="フローチャート: 判断 65"/>
        <xdr:cNvSpPr/>
      </xdr:nvSpPr>
      <xdr:spPr>
        <a:xfrm>
          <a:off x="4775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81280</xdr:rowOff>
    </xdr:from>
    <xdr:to>
      <xdr:col>19</xdr:col>
      <xdr:colOff>187325</xdr:colOff>
      <xdr:row>39</xdr:row>
      <xdr:rowOff>46990</xdr:rowOff>
    </xdr:to>
    <xdr:cxnSp macro="">
      <xdr:nvCxnSpPr>
        <xdr:cNvPr id="67" name="直線コネクタ 66"/>
        <xdr:cNvCxnSpPr/>
      </xdr:nvCxnSpPr>
      <xdr:spPr>
        <a:xfrm>
          <a:off x="3098800" y="659638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140208</xdr:rowOff>
    </xdr:from>
    <xdr:to>
      <xdr:col>20</xdr:col>
      <xdr:colOff>38100</xdr:colOff>
      <xdr:row>37</xdr:row>
      <xdr:rowOff>70358</xdr:rowOff>
    </xdr:to>
    <xdr:sp macro="" textlink="">
      <xdr:nvSpPr>
        <xdr:cNvPr id="68" name="フローチャート: 判断 67"/>
        <xdr:cNvSpPr/>
      </xdr:nvSpPr>
      <xdr:spPr>
        <a:xfrm>
          <a:off x="3937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80535</xdr:rowOff>
    </xdr:from>
    <xdr:ext cx="736600" cy="259045"/>
    <xdr:sp macro="" textlink="">
      <xdr:nvSpPr>
        <xdr:cNvPr id="69" name="テキスト ボックス 68"/>
        <xdr:cNvSpPr txBox="1"/>
      </xdr:nvSpPr>
      <xdr:spPr>
        <a:xfrm>
          <a:off x="3606800" y="6081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81280</xdr:rowOff>
    </xdr:from>
    <xdr:to>
      <xdr:col>15</xdr:col>
      <xdr:colOff>98425</xdr:colOff>
      <xdr:row>39</xdr:row>
      <xdr:rowOff>120142</xdr:rowOff>
    </xdr:to>
    <xdr:cxnSp macro="">
      <xdr:nvCxnSpPr>
        <xdr:cNvPr id="70" name="直線コネクタ 69"/>
        <xdr:cNvCxnSpPr/>
      </xdr:nvCxnSpPr>
      <xdr:spPr>
        <a:xfrm flipV="1">
          <a:off x="2209800" y="6596380"/>
          <a:ext cx="889000" cy="21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112776</xdr:rowOff>
    </xdr:from>
    <xdr:to>
      <xdr:col>15</xdr:col>
      <xdr:colOff>149225</xdr:colOff>
      <xdr:row>37</xdr:row>
      <xdr:rowOff>42926</xdr:rowOff>
    </xdr:to>
    <xdr:sp macro="" textlink="">
      <xdr:nvSpPr>
        <xdr:cNvPr id="71" name="フローチャート: 判断 70"/>
        <xdr:cNvSpPr/>
      </xdr:nvSpPr>
      <xdr:spPr>
        <a:xfrm>
          <a:off x="3048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53103</xdr:rowOff>
    </xdr:from>
    <xdr:ext cx="762000" cy="259045"/>
    <xdr:sp macro="" textlink="">
      <xdr:nvSpPr>
        <xdr:cNvPr id="72" name="テキスト ボックス 71"/>
        <xdr:cNvSpPr txBox="1"/>
      </xdr:nvSpPr>
      <xdr:spPr>
        <a:xfrm>
          <a:off x="2717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5842</xdr:rowOff>
    </xdr:from>
    <xdr:to>
      <xdr:col>11</xdr:col>
      <xdr:colOff>9525</xdr:colOff>
      <xdr:row>39</xdr:row>
      <xdr:rowOff>120142</xdr:rowOff>
    </xdr:to>
    <xdr:cxnSp macro="">
      <xdr:nvCxnSpPr>
        <xdr:cNvPr id="73" name="直線コネクタ 72"/>
        <xdr:cNvCxnSpPr/>
      </xdr:nvCxnSpPr>
      <xdr:spPr>
        <a:xfrm>
          <a:off x="1320800" y="6692392"/>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37338</xdr:rowOff>
    </xdr:from>
    <xdr:to>
      <xdr:col>11</xdr:col>
      <xdr:colOff>60325</xdr:colOff>
      <xdr:row>37</xdr:row>
      <xdr:rowOff>138938</xdr:rowOff>
    </xdr:to>
    <xdr:sp macro="" textlink="">
      <xdr:nvSpPr>
        <xdr:cNvPr id="74" name="フローチャート: 判断 73"/>
        <xdr:cNvSpPr/>
      </xdr:nvSpPr>
      <xdr:spPr>
        <a:xfrm>
          <a:off x="2159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149115</xdr:rowOff>
    </xdr:from>
    <xdr:ext cx="762000" cy="259045"/>
    <xdr:sp macro="" textlink="">
      <xdr:nvSpPr>
        <xdr:cNvPr id="75" name="テキスト ボックス 74"/>
        <xdr:cNvSpPr txBox="1"/>
      </xdr:nvSpPr>
      <xdr:spPr>
        <a:xfrm>
          <a:off x="1828800" y="6149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762</xdr:rowOff>
    </xdr:from>
    <xdr:to>
      <xdr:col>6</xdr:col>
      <xdr:colOff>171450</xdr:colOff>
      <xdr:row>37</xdr:row>
      <xdr:rowOff>102362</xdr:rowOff>
    </xdr:to>
    <xdr:sp macro="" textlink="">
      <xdr:nvSpPr>
        <xdr:cNvPr id="76" name="フローチャート: 判断 75"/>
        <xdr:cNvSpPr/>
      </xdr:nvSpPr>
      <xdr:spPr>
        <a:xfrm>
          <a:off x="1270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112539</xdr:rowOff>
    </xdr:from>
    <xdr:ext cx="762000" cy="259045"/>
    <xdr:sp macro="" textlink="">
      <xdr:nvSpPr>
        <xdr:cNvPr id="77" name="テキスト ボックス 76"/>
        <xdr:cNvSpPr txBox="1"/>
      </xdr:nvSpPr>
      <xdr:spPr>
        <a:xfrm>
          <a:off x="939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85344</xdr:rowOff>
    </xdr:from>
    <xdr:to>
      <xdr:col>24</xdr:col>
      <xdr:colOff>76200</xdr:colOff>
      <xdr:row>39</xdr:row>
      <xdr:rowOff>15494</xdr:rowOff>
    </xdr:to>
    <xdr:sp macro="" textlink="">
      <xdr:nvSpPr>
        <xdr:cNvPr id="83" name="楕円 82"/>
        <xdr:cNvSpPr/>
      </xdr:nvSpPr>
      <xdr:spPr>
        <a:xfrm>
          <a:off x="4775200" y="660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57421</xdr:rowOff>
    </xdr:from>
    <xdr:ext cx="762000" cy="259045"/>
    <xdr:sp macro="" textlink="">
      <xdr:nvSpPr>
        <xdr:cNvPr id="84" name="人件費該当値テキスト"/>
        <xdr:cNvSpPr txBox="1"/>
      </xdr:nvSpPr>
      <xdr:spPr>
        <a:xfrm>
          <a:off x="4914900" y="657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167640</xdr:rowOff>
    </xdr:from>
    <xdr:to>
      <xdr:col>20</xdr:col>
      <xdr:colOff>38100</xdr:colOff>
      <xdr:row>39</xdr:row>
      <xdr:rowOff>97790</xdr:rowOff>
    </xdr:to>
    <xdr:sp macro="" textlink="">
      <xdr:nvSpPr>
        <xdr:cNvPr id="85" name="楕円 84"/>
        <xdr:cNvSpPr/>
      </xdr:nvSpPr>
      <xdr:spPr>
        <a:xfrm>
          <a:off x="39370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82567</xdr:rowOff>
    </xdr:from>
    <xdr:ext cx="736600" cy="259045"/>
    <xdr:sp macro="" textlink="">
      <xdr:nvSpPr>
        <xdr:cNvPr id="86" name="テキスト ボックス 85"/>
        <xdr:cNvSpPr txBox="1"/>
      </xdr:nvSpPr>
      <xdr:spPr>
        <a:xfrm>
          <a:off x="3606800" y="6769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30480</xdr:rowOff>
    </xdr:from>
    <xdr:to>
      <xdr:col>15</xdr:col>
      <xdr:colOff>149225</xdr:colOff>
      <xdr:row>38</xdr:row>
      <xdr:rowOff>132080</xdr:rowOff>
    </xdr:to>
    <xdr:sp macro="" textlink="">
      <xdr:nvSpPr>
        <xdr:cNvPr id="87" name="楕円 86"/>
        <xdr:cNvSpPr/>
      </xdr:nvSpPr>
      <xdr:spPr>
        <a:xfrm>
          <a:off x="3048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116857</xdr:rowOff>
    </xdr:from>
    <xdr:ext cx="762000" cy="259045"/>
    <xdr:sp macro="" textlink="">
      <xdr:nvSpPr>
        <xdr:cNvPr id="88" name="テキスト ボックス 87"/>
        <xdr:cNvSpPr txBox="1"/>
      </xdr:nvSpPr>
      <xdr:spPr>
        <a:xfrm>
          <a:off x="2717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69342</xdr:rowOff>
    </xdr:from>
    <xdr:to>
      <xdr:col>11</xdr:col>
      <xdr:colOff>60325</xdr:colOff>
      <xdr:row>39</xdr:row>
      <xdr:rowOff>170942</xdr:rowOff>
    </xdr:to>
    <xdr:sp macro="" textlink="">
      <xdr:nvSpPr>
        <xdr:cNvPr id="89" name="楕円 88"/>
        <xdr:cNvSpPr/>
      </xdr:nvSpPr>
      <xdr:spPr>
        <a:xfrm>
          <a:off x="2159000" y="6755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155719</xdr:rowOff>
    </xdr:from>
    <xdr:ext cx="762000" cy="259045"/>
    <xdr:sp macro="" textlink="">
      <xdr:nvSpPr>
        <xdr:cNvPr id="90" name="テキスト ボックス 89"/>
        <xdr:cNvSpPr txBox="1"/>
      </xdr:nvSpPr>
      <xdr:spPr>
        <a:xfrm>
          <a:off x="1828800" y="6842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126492</xdr:rowOff>
    </xdr:from>
    <xdr:to>
      <xdr:col>6</xdr:col>
      <xdr:colOff>171450</xdr:colOff>
      <xdr:row>39</xdr:row>
      <xdr:rowOff>56642</xdr:rowOff>
    </xdr:to>
    <xdr:sp macro="" textlink="">
      <xdr:nvSpPr>
        <xdr:cNvPr id="91" name="楕円 90"/>
        <xdr:cNvSpPr/>
      </xdr:nvSpPr>
      <xdr:spPr>
        <a:xfrm>
          <a:off x="1270000" y="6641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41419</xdr:rowOff>
    </xdr:from>
    <xdr:ext cx="762000" cy="259045"/>
    <xdr:sp macro="" textlink="">
      <xdr:nvSpPr>
        <xdr:cNvPr id="92" name="テキスト ボックス 91"/>
        <xdr:cNvSpPr txBox="1"/>
      </xdr:nvSpPr>
      <xdr:spPr>
        <a:xfrm>
          <a:off x="939800" y="672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共施設の維持管理業務を指定管理委託していることや、直営で保育所を運営し、乳幼児保育や長時間保育を実施していることにより多数の臨時保育士を採用しているため、類似団体平均と同程度の水準に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物価高騰に伴う委託料の増加等により、物件費の一般財源は前年度と比べ上昇しており、経常収支比率における比率が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上昇している。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事業の見直しや事務の効率化を図り、物件費の削減に努める。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149860</xdr:rowOff>
    </xdr:from>
    <xdr:to>
      <xdr:col>82</xdr:col>
      <xdr:colOff>107950</xdr:colOff>
      <xdr:row>21</xdr:row>
      <xdr:rowOff>28702</xdr:rowOff>
    </xdr:to>
    <xdr:cxnSp macro="">
      <xdr:nvCxnSpPr>
        <xdr:cNvPr id="117" name="直線コネクタ 116"/>
        <xdr:cNvCxnSpPr/>
      </xdr:nvCxnSpPr>
      <xdr:spPr>
        <a:xfrm flipV="1">
          <a:off x="16510000" y="2550160"/>
          <a:ext cx="0" cy="1078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779</xdr:rowOff>
    </xdr:from>
    <xdr:ext cx="762000" cy="259045"/>
    <xdr:sp macro="" textlink="">
      <xdr:nvSpPr>
        <xdr:cNvPr id="118" name="物件費最小値テキスト"/>
        <xdr:cNvSpPr txBox="1"/>
      </xdr:nvSpPr>
      <xdr:spPr>
        <a:xfrm>
          <a:off x="16598900" y="360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28702</xdr:rowOff>
    </xdr:from>
    <xdr:to>
      <xdr:col>82</xdr:col>
      <xdr:colOff>196850</xdr:colOff>
      <xdr:row>21</xdr:row>
      <xdr:rowOff>28702</xdr:rowOff>
    </xdr:to>
    <xdr:cxnSp macro="">
      <xdr:nvCxnSpPr>
        <xdr:cNvPr id="119" name="直線コネクタ 118"/>
        <xdr:cNvCxnSpPr/>
      </xdr:nvCxnSpPr>
      <xdr:spPr>
        <a:xfrm>
          <a:off x="16421100" y="3629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64787</xdr:rowOff>
    </xdr:from>
    <xdr:ext cx="762000" cy="259045"/>
    <xdr:sp macro="" textlink="">
      <xdr:nvSpPr>
        <xdr:cNvPr id="120" name="物件費最大値テキスト"/>
        <xdr:cNvSpPr txBox="1"/>
      </xdr:nvSpPr>
      <xdr:spPr>
        <a:xfrm>
          <a:off x="16598900" y="229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149860</xdr:rowOff>
    </xdr:from>
    <xdr:to>
      <xdr:col>82</xdr:col>
      <xdr:colOff>196850</xdr:colOff>
      <xdr:row>14</xdr:row>
      <xdr:rowOff>149860</xdr:rowOff>
    </xdr:to>
    <xdr:cxnSp macro="">
      <xdr:nvCxnSpPr>
        <xdr:cNvPr id="121" name="直線コネクタ 120"/>
        <xdr:cNvCxnSpPr/>
      </xdr:nvCxnSpPr>
      <xdr:spPr>
        <a:xfrm>
          <a:off x="16421100" y="2550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145288</xdr:rowOff>
    </xdr:from>
    <xdr:to>
      <xdr:col>82</xdr:col>
      <xdr:colOff>107950</xdr:colOff>
      <xdr:row>17</xdr:row>
      <xdr:rowOff>28702</xdr:rowOff>
    </xdr:to>
    <xdr:cxnSp macro="">
      <xdr:nvCxnSpPr>
        <xdr:cNvPr id="122" name="直線コネクタ 121"/>
        <xdr:cNvCxnSpPr/>
      </xdr:nvCxnSpPr>
      <xdr:spPr>
        <a:xfrm>
          <a:off x="15671800" y="2888488"/>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9415</xdr:rowOff>
    </xdr:from>
    <xdr:ext cx="762000" cy="259045"/>
    <xdr:sp macro="" textlink="">
      <xdr:nvSpPr>
        <xdr:cNvPr id="123" name="物件費平均値テキスト"/>
        <xdr:cNvSpPr txBox="1"/>
      </xdr:nvSpPr>
      <xdr:spPr>
        <a:xfrm>
          <a:off x="16598900" y="2924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37338</xdr:rowOff>
    </xdr:from>
    <xdr:to>
      <xdr:col>82</xdr:col>
      <xdr:colOff>158750</xdr:colOff>
      <xdr:row>17</xdr:row>
      <xdr:rowOff>138938</xdr:rowOff>
    </xdr:to>
    <xdr:sp macro="" textlink="">
      <xdr:nvSpPr>
        <xdr:cNvPr id="124" name="フローチャート: 判断 123"/>
        <xdr:cNvSpPr/>
      </xdr:nvSpPr>
      <xdr:spPr>
        <a:xfrm>
          <a:off x="164592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62992</xdr:rowOff>
    </xdr:from>
    <xdr:to>
      <xdr:col>78</xdr:col>
      <xdr:colOff>69850</xdr:colOff>
      <xdr:row>16</xdr:row>
      <xdr:rowOff>145288</xdr:rowOff>
    </xdr:to>
    <xdr:cxnSp macro="">
      <xdr:nvCxnSpPr>
        <xdr:cNvPr id="125" name="直線コネクタ 124"/>
        <xdr:cNvCxnSpPr/>
      </xdr:nvCxnSpPr>
      <xdr:spPr>
        <a:xfrm>
          <a:off x="14782800" y="280619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23622</xdr:rowOff>
    </xdr:from>
    <xdr:to>
      <xdr:col>78</xdr:col>
      <xdr:colOff>120650</xdr:colOff>
      <xdr:row>17</xdr:row>
      <xdr:rowOff>125222</xdr:rowOff>
    </xdr:to>
    <xdr:sp macro="" textlink="">
      <xdr:nvSpPr>
        <xdr:cNvPr id="126" name="フローチャート: 判断 125"/>
        <xdr:cNvSpPr/>
      </xdr:nvSpPr>
      <xdr:spPr>
        <a:xfrm>
          <a:off x="15621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109999</xdr:rowOff>
    </xdr:from>
    <xdr:ext cx="736600" cy="259045"/>
    <xdr:sp macro="" textlink="">
      <xdr:nvSpPr>
        <xdr:cNvPr id="127" name="テキスト ボックス 126"/>
        <xdr:cNvSpPr txBox="1"/>
      </xdr:nvSpPr>
      <xdr:spPr>
        <a:xfrm>
          <a:off x="15290800" y="3024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62992</xdr:rowOff>
    </xdr:from>
    <xdr:to>
      <xdr:col>73</xdr:col>
      <xdr:colOff>180975</xdr:colOff>
      <xdr:row>16</xdr:row>
      <xdr:rowOff>131572</xdr:rowOff>
    </xdr:to>
    <xdr:cxnSp macro="">
      <xdr:nvCxnSpPr>
        <xdr:cNvPr id="128" name="直線コネクタ 127"/>
        <xdr:cNvCxnSpPr/>
      </xdr:nvCxnSpPr>
      <xdr:spPr>
        <a:xfrm flipV="1">
          <a:off x="13893800" y="280619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140208</xdr:rowOff>
    </xdr:from>
    <xdr:to>
      <xdr:col>74</xdr:col>
      <xdr:colOff>31750</xdr:colOff>
      <xdr:row>17</xdr:row>
      <xdr:rowOff>70358</xdr:rowOff>
    </xdr:to>
    <xdr:sp macro="" textlink="">
      <xdr:nvSpPr>
        <xdr:cNvPr id="129" name="フローチャート: 判断 128"/>
        <xdr:cNvSpPr/>
      </xdr:nvSpPr>
      <xdr:spPr>
        <a:xfrm>
          <a:off x="14732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55135</xdr:rowOff>
    </xdr:from>
    <xdr:ext cx="762000" cy="259045"/>
    <xdr:sp macro="" textlink="">
      <xdr:nvSpPr>
        <xdr:cNvPr id="130" name="テキスト ボックス 129"/>
        <xdr:cNvSpPr txBox="1"/>
      </xdr:nvSpPr>
      <xdr:spPr>
        <a:xfrm>
          <a:off x="14401800" y="296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131572</xdr:rowOff>
    </xdr:from>
    <xdr:to>
      <xdr:col>69</xdr:col>
      <xdr:colOff>92075</xdr:colOff>
      <xdr:row>17</xdr:row>
      <xdr:rowOff>56134</xdr:rowOff>
    </xdr:to>
    <xdr:cxnSp macro="">
      <xdr:nvCxnSpPr>
        <xdr:cNvPr id="131" name="直線コネクタ 130"/>
        <xdr:cNvCxnSpPr/>
      </xdr:nvCxnSpPr>
      <xdr:spPr>
        <a:xfrm flipV="1">
          <a:off x="13004800" y="2874772"/>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144780</xdr:rowOff>
    </xdr:from>
    <xdr:to>
      <xdr:col>69</xdr:col>
      <xdr:colOff>142875</xdr:colOff>
      <xdr:row>17</xdr:row>
      <xdr:rowOff>74930</xdr:rowOff>
    </xdr:to>
    <xdr:sp macro="" textlink="">
      <xdr:nvSpPr>
        <xdr:cNvPr id="132" name="フローチャート: 判断 131"/>
        <xdr:cNvSpPr/>
      </xdr:nvSpPr>
      <xdr:spPr>
        <a:xfrm>
          <a:off x="13843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59707</xdr:rowOff>
    </xdr:from>
    <xdr:ext cx="762000" cy="259045"/>
    <xdr:sp macro="" textlink="">
      <xdr:nvSpPr>
        <xdr:cNvPr id="133" name="テキスト ボックス 132"/>
        <xdr:cNvSpPr txBox="1"/>
      </xdr:nvSpPr>
      <xdr:spPr>
        <a:xfrm>
          <a:off x="13512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55626</xdr:rowOff>
    </xdr:from>
    <xdr:to>
      <xdr:col>65</xdr:col>
      <xdr:colOff>53975</xdr:colOff>
      <xdr:row>17</xdr:row>
      <xdr:rowOff>157226</xdr:rowOff>
    </xdr:to>
    <xdr:sp macro="" textlink="">
      <xdr:nvSpPr>
        <xdr:cNvPr id="134" name="フローチャート: 判断 133"/>
        <xdr:cNvSpPr/>
      </xdr:nvSpPr>
      <xdr:spPr>
        <a:xfrm>
          <a:off x="12954000" y="297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142003</xdr:rowOff>
    </xdr:from>
    <xdr:ext cx="762000" cy="259045"/>
    <xdr:sp macro="" textlink="">
      <xdr:nvSpPr>
        <xdr:cNvPr id="135" name="テキスト ボックス 134"/>
        <xdr:cNvSpPr txBox="1"/>
      </xdr:nvSpPr>
      <xdr:spPr>
        <a:xfrm>
          <a:off x="12623800" y="3056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149352</xdr:rowOff>
    </xdr:from>
    <xdr:to>
      <xdr:col>82</xdr:col>
      <xdr:colOff>158750</xdr:colOff>
      <xdr:row>17</xdr:row>
      <xdr:rowOff>79502</xdr:rowOff>
    </xdr:to>
    <xdr:sp macro="" textlink="">
      <xdr:nvSpPr>
        <xdr:cNvPr id="141" name="楕円 140"/>
        <xdr:cNvSpPr/>
      </xdr:nvSpPr>
      <xdr:spPr>
        <a:xfrm>
          <a:off x="16459200" y="289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165879</xdr:rowOff>
    </xdr:from>
    <xdr:ext cx="762000" cy="259045"/>
    <xdr:sp macro="" textlink="">
      <xdr:nvSpPr>
        <xdr:cNvPr id="142" name="物件費該当値テキスト"/>
        <xdr:cNvSpPr txBox="1"/>
      </xdr:nvSpPr>
      <xdr:spPr>
        <a:xfrm>
          <a:off x="16598900" y="2737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94488</xdr:rowOff>
    </xdr:from>
    <xdr:to>
      <xdr:col>78</xdr:col>
      <xdr:colOff>120650</xdr:colOff>
      <xdr:row>17</xdr:row>
      <xdr:rowOff>24638</xdr:rowOff>
    </xdr:to>
    <xdr:sp macro="" textlink="">
      <xdr:nvSpPr>
        <xdr:cNvPr id="143" name="楕円 142"/>
        <xdr:cNvSpPr/>
      </xdr:nvSpPr>
      <xdr:spPr>
        <a:xfrm>
          <a:off x="15621000" y="2837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34815</xdr:rowOff>
    </xdr:from>
    <xdr:ext cx="736600" cy="259045"/>
    <xdr:sp macro="" textlink="">
      <xdr:nvSpPr>
        <xdr:cNvPr id="144" name="テキスト ボックス 143"/>
        <xdr:cNvSpPr txBox="1"/>
      </xdr:nvSpPr>
      <xdr:spPr>
        <a:xfrm>
          <a:off x="15290800" y="2606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12192</xdr:rowOff>
    </xdr:from>
    <xdr:to>
      <xdr:col>74</xdr:col>
      <xdr:colOff>31750</xdr:colOff>
      <xdr:row>16</xdr:row>
      <xdr:rowOff>113792</xdr:rowOff>
    </xdr:to>
    <xdr:sp macro="" textlink="">
      <xdr:nvSpPr>
        <xdr:cNvPr id="145" name="楕円 144"/>
        <xdr:cNvSpPr/>
      </xdr:nvSpPr>
      <xdr:spPr>
        <a:xfrm>
          <a:off x="14732000" y="27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123969</xdr:rowOff>
    </xdr:from>
    <xdr:ext cx="762000" cy="259045"/>
    <xdr:sp macro="" textlink="">
      <xdr:nvSpPr>
        <xdr:cNvPr id="146" name="テキスト ボックス 145"/>
        <xdr:cNvSpPr txBox="1"/>
      </xdr:nvSpPr>
      <xdr:spPr>
        <a:xfrm>
          <a:off x="14401800" y="252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80772</xdr:rowOff>
    </xdr:from>
    <xdr:to>
      <xdr:col>69</xdr:col>
      <xdr:colOff>142875</xdr:colOff>
      <xdr:row>17</xdr:row>
      <xdr:rowOff>10922</xdr:rowOff>
    </xdr:to>
    <xdr:sp macro="" textlink="">
      <xdr:nvSpPr>
        <xdr:cNvPr id="147" name="楕円 146"/>
        <xdr:cNvSpPr/>
      </xdr:nvSpPr>
      <xdr:spPr>
        <a:xfrm>
          <a:off x="13843000" y="282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21099</xdr:rowOff>
    </xdr:from>
    <xdr:ext cx="762000" cy="259045"/>
    <xdr:sp macro="" textlink="">
      <xdr:nvSpPr>
        <xdr:cNvPr id="148" name="テキスト ボックス 147"/>
        <xdr:cNvSpPr txBox="1"/>
      </xdr:nvSpPr>
      <xdr:spPr>
        <a:xfrm>
          <a:off x="13512800" y="259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5334</xdr:rowOff>
    </xdr:from>
    <xdr:to>
      <xdr:col>65</xdr:col>
      <xdr:colOff>53975</xdr:colOff>
      <xdr:row>17</xdr:row>
      <xdr:rowOff>106934</xdr:rowOff>
    </xdr:to>
    <xdr:sp macro="" textlink="">
      <xdr:nvSpPr>
        <xdr:cNvPr id="149" name="楕円 148"/>
        <xdr:cNvSpPr/>
      </xdr:nvSpPr>
      <xdr:spPr>
        <a:xfrm>
          <a:off x="12954000" y="291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117111</xdr:rowOff>
    </xdr:from>
    <xdr:ext cx="762000" cy="259045"/>
    <xdr:sp macro="" textlink="">
      <xdr:nvSpPr>
        <xdr:cNvPr id="150" name="テキスト ボックス 149"/>
        <xdr:cNvSpPr txBox="1"/>
      </xdr:nvSpPr>
      <xdr:spPr>
        <a:xfrm>
          <a:off x="12623800" y="2688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扶助費の一般財源は、特定財源の増加により前年度に比べ減少し、類似団体平均を下回った。高齢化に合わせ社会福祉制度は拡充しており、長期的にみれば扶助費は増加傾向にある。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今後も、社会保障経費の増加が見込まれることから、保健指導や健診事業の充実を図り、扶助費の抑制に努める。</a:t>
          </a:r>
        </a:p>
      </xdr:txBody>
    </xdr:sp>
    <xdr:clientData/>
  </xdr:twoCellAnchor>
  <xdr:oneCellAnchor>
    <xdr:from>
      <xdr:col>3</xdr:col>
      <xdr:colOff>123825</xdr:colOff>
      <xdr:row>49</xdr:row>
      <xdr:rowOff>107950</xdr:rowOff>
    </xdr:from>
    <xdr:ext cx="298543" cy="225703"/>
    <xdr:sp macro="" textlink="">
      <xdr:nvSpPr>
        <xdr:cNvPr id="162" name="テキスト ボックス 161"/>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5" name="直線コネクタ 164"/>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6" name="テキスト ボックス 165"/>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7" name="直線コネクタ 166"/>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8" name="テキスト ボックス 167"/>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9" name="直線コネクタ 168"/>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0" name="テキスト ボックス 169"/>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1" name="直線コネクタ 170"/>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2" name="テキスト ボックス 171"/>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3" name="直線コネクタ 172"/>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4" name="テキスト ボックス 173"/>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88900</xdr:rowOff>
    </xdr:from>
    <xdr:to>
      <xdr:col>24</xdr:col>
      <xdr:colOff>25400</xdr:colOff>
      <xdr:row>62</xdr:row>
      <xdr:rowOff>50800</xdr:rowOff>
    </xdr:to>
    <xdr:cxnSp macro="">
      <xdr:nvCxnSpPr>
        <xdr:cNvPr id="177" name="直線コネクタ 176"/>
        <xdr:cNvCxnSpPr/>
      </xdr:nvCxnSpPr>
      <xdr:spPr>
        <a:xfrm flipV="1">
          <a:off x="4826000" y="91757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78" name="扶助費最小値テキスト"/>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79" name="直線コネクタ 178"/>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3827</xdr:rowOff>
    </xdr:from>
    <xdr:ext cx="762000" cy="259045"/>
    <xdr:sp macro="" textlink="">
      <xdr:nvSpPr>
        <xdr:cNvPr id="180" name="扶助費最大値テキスト"/>
        <xdr:cNvSpPr txBox="1"/>
      </xdr:nvSpPr>
      <xdr:spPr>
        <a:xfrm>
          <a:off x="4914900" y="891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88900</xdr:rowOff>
    </xdr:from>
    <xdr:to>
      <xdr:col>24</xdr:col>
      <xdr:colOff>114300</xdr:colOff>
      <xdr:row>53</xdr:row>
      <xdr:rowOff>88900</xdr:rowOff>
    </xdr:to>
    <xdr:cxnSp macro="">
      <xdr:nvCxnSpPr>
        <xdr:cNvPr id="181" name="直線コネクタ 180"/>
        <xdr:cNvCxnSpPr/>
      </xdr:nvCxnSpPr>
      <xdr:spPr>
        <a:xfrm>
          <a:off x="4737100" y="917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107950</xdr:rowOff>
    </xdr:from>
    <xdr:to>
      <xdr:col>24</xdr:col>
      <xdr:colOff>25400</xdr:colOff>
      <xdr:row>55</xdr:row>
      <xdr:rowOff>146050</xdr:rowOff>
    </xdr:to>
    <xdr:cxnSp macro="">
      <xdr:nvCxnSpPr>
        <xdr:cNvPr id="182" name="直線コネクタ 181"/>
        <xdr:cNvCxnSpPr/>
      </xdr:nvCxnSpPr>
      <xdr:spPr>
        <a:xfrm flipV="1">
          <a:off x="3987800" y="95377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86377</xdr:rowOff>
    </xdr:from>
    <xdr:ext cx="762000" cy="259045"/>
    <xdr:sp macro="" textlink="">
      <xdr:nvSpPr>
        <xdr:cNvPr id="183" name="扶助費平均値テキスト"/>
        <xdr:cNvSpPr txBox="1"/>
      </xdr:nvSpPr>
      <xdr:spPr>
        <a:xfrm>
          <a:off x="4914900" y="95161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114300</xdr:rowOff>
    </xdr:from>
    <xdr:to>
      <xdr:col>24</xdr:col>
      <xdr:colOff>76200</xdr:colOff>
      <xdr:row>56</xdr:row>
      <xdr:rowOff>44450</xdr:rowOff>
    </xdr:to>
    <xdr:sp macro="" textlink="">
      <xdr:nvSpPr>
        <xdr:cNvPr id="184" name="フローチャート: 判断 183"/>
        <xdr:cNvSpPr/>
      </xdr:nvSpPr>
      <xdr:spPr>
        <a:xfrm>
          <a:off x="47752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146050</xdr:rowOff>
    </xdr:from>
    <xdr:to>
      <xdr:col>19</xdr:col>
      <xdr:colOff>187325</xdr:colOff>
      <xdr:row>55</xdr:row>
      <xdr:rowOff>146050</xdr:rowOff>
    </xdr:to>
    <xdr:cxnSp macro="">
      <xdr:nvCxnSpPr>
        <xdr:cNvPr id="185" name="直線コネクタ 184"/>
        <xdr:cNvCxnSpPr/>
      </xdr:nvCxnSpPr>
      <xdr:spPr>
        <a:xfrm>
          <a:off x="3098800" y="9575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114300</xdr:rowOff>
    </xdr:from>
    <xdr:to>
      <xdr:col>20</xdr:col>
      <xdr:colOff>38100</xdr:colOff>
      <xdr:row>56</xdr:row>
      <xdr:rowOff>44450</xdr:rowOff>
    </xdr:to>
    <xdr:sp macro="" textlink="">
      <xdr:nvSpPr>
        <xdr:cNvPr id="186" name="フローチャート: 判断 185"/>
        <xdr:cNvSpPr/>
      </xdr:nvSpPr>
      <xdr:spPr>
        <a:xfrm>
          <a:off x="3937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29227</xdr:rowOff>
    </xdr:from>
    <xdr:ext cx="736600" cy="259045"/>
    <xdr:sp macro="" textlink="">
      <xdr:nvSpPr>
        <xdr:cNvPr id="187" name="テキスト ボックス 186"/>
        <xdr:cNvSpPr txBox="1"/>
      </xdr:nvSpPr>
      <xdr:spPr>
        <a:xfrm>
          <a:off x="3606800" y="9630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146050</xdr:rowOff>
    </xdr:from>
    <xdr:to>
      <xdr:col>15</xdr:col>
      <xdr:colOff>98425</xdr:colOff>
      <xdr:row>56</xdr:row>
      <xdr:rowOff>50800</xdr:rowOff>
    </xdr:to>
    <xdr:cxnSp macro="">
      <xdr:nvCxnSpPr>
        <xdr:cNvPr id="188" name="直線コネクタ 187"/>
        <xdr:cNvCxnSpPr/>
      </xdr:nvCxnSpPr>
      <xdr:spPr>
        <a:xfrm flipV="1">
          <a:off x="2209800" y="95758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95250</xdr:rowOff>
    </xdr:from>
    <xdr:to>
      <xdr:col>15</xdr:col>
      <xdr:colOff>149225</xdr:colOff>
      <xdr:row>56</xdr:row>
      <xdr:rowOff>25400</xdr:rowOff>
    </xdr:to>
    <xdr:sp macro="" textlink="">
      <xdr:nvSpPr>
        <xdr:cNvPr id="189" name="フローチャート: 判断 188"/>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35577</xdr:rowOff>
    </xdr:from>
    <xdr:ext cx="762000" cy="259045"/>
    <xdr:sp macro="" textlink="">
      <xdr:nvSpPr>
        <xdr:cNvPr id="190" name="テキスト ボックス 189"/>
        <xdr:cNvSpPr txBox="1"/>
      </xdr:nvSpPr>
      <xdr:spPr>
        <a:xfrm>
          <a:off x="2717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146050</xdr:rowOff>
    </xdr:from>
    <xdr:to>
      <xdr:col>11</xdr:col>
      <xdr:colOff>9525</xdr:colOff>
      <xdr:row>56</xdr:row>
      <xdr:rowOff>50800</xdr:rowOff>
    </xdr:to>
    <xdr:cxnSp macro="">
      <xdr:nvCxnSpPr>
        <xdr:cNvPr id="191" name="直線コネクタ 190"/>
        <xdr:cNvCxnSpPr/>
      </xdr:nvCxnSpPr>
      <xdr:spPr>
        <a:xfrm>
          <a:off x="1320800" y="95758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2" name="フローチャート: 判断 191"/>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92727</xdr:rowOff>
    </xdr:from>
    <xdr:ext cx="762000" cy="259045"/>
    <xdr:sp macro="" textlink="">
      <xdr:nvSpPr>
        <xdr:cNvPr id="193" name="テキスト ボックス 192"/>
        <xdr:cNvSpPr txBox="1"/>
      </xdr:nvSpPr>
      <xdr:spPr>
        <a:xfrm>
          <a:off x="1828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194" name="フローチャート: 判断 193"/>
        <xdr:cNvSpPr/>
      </xdr:nvSpPr>
      <xdr:spPr>
        <a:xfrm>
          <a:off x="1270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86377</xdr:rowOff>
    </xdr:from>
    <xdr:ext cx="762000" cy="259045"/>
    <xdr:sp macro="" textlink="">
      <xdr:nvSpPr>
        <xdr:cNvPr id="195" name="テキスト ボックス 194"/>
        <xdr:cNvSpPr txBox="1"/>
      </xdr:nvSpPr>
      <xdr:spPr>
        <a:xfrm>
          <a:off x="939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201" name="楕円 200"/>
        <xdr:cNvSpPr/>
      </xdr:nvSpPr>
      <xdr:spPr>
        <a:xfrm>
          <a:off x="47752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73677</xdr:rowOff>
    </xdr:from>
    <xdr:ext cx="762000" cy="259045"/>
    <xdr:sp macro="" textlink="">
      <xdr:nvSpPr>
        <xdr:cNvPr id="202" name="扶助費該当値テキスト"/>
        <xdr:cNvSpPr txBox="1"/>
      </xdr:nvSpPr>
      <xdr:spPr>
        <a:xfrm>
          <a:off x="49149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95250</xdr:rowOff>
    </xdr:from>
    <xdr:to>
      <xdr:col>20</xdr:col>
      <xdr:colOff>38100</xdr:colOff>
      <xdr:row>56</xdr:row>
      <xdr:rowOff>25400</xdr:rowOff>
    </xdr:to>
    <xdr:sp macro="" textlink="">
      <xdr:nvSpPr>
        <xdr:cNvPr id="203" name="楕円 202"/>
        <xdr:cNvSpPr/>
      </xdr:nvSpPr>
      <xdr:spPr>
        <a:xfrm>
          <a:off x="3937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35577</xdr:rowOff>
    </xdr:from>
    <xdr:ext cx="736600" cy="259045"/>
    <xdr:sp macro="" textlink="">
      <xdr:nvSpPr>
        <xdr:cNvPr id="204" name="テキスト ボックス 203"/>
        <xdr:cNvSpPr txBox="1"/>
      </xdr:nvSpPr>
      <xdr:spPr>
        <a:xfrm>
          <a:off x="3606800" y="929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95250</xdr:rowOff>
    </xdr:from>
    <xdr:to>
      <xdr:col>15</xdr:col>
      <xdr:colOff>149225</xdr:colOff>
      <xdr:row>56</xdr:row>
      <xdr:rowOff>25400</xdr:rowOff>
    </xdr:to>
    <xdr:sp macro="" textlink="">
      <xdr:nvSpPr>
        <xdr:cNvPr id="205" name="楕円 204"/>
        <xdr:cNvSpPr/>
      </xdr:nvSpPr>
      <xdr:spPr>
        <a:xfrm>
          <a:off x="3048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10177</xdr:rowOff>
    </xdr:from>
    <xdr:ext cx="762000" cy="259045"/>
    <xdr:sp macro="" textlink="">
      <xdr:nvSpPr>
        <xdr:cNvPr id="206" name="テキスト ボックス 205"/>
        <xdr:cNvSpPr txBox="1"/>
      </xdr:nvSpPr>
      <xdr:spPr>
        <a:xfrm>
          <a:off x="2717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0</xdr:rowOff>
    </xdr:from>
    <xdr:to>
      <xdr:col>11</xdr:col>
      <xdr:colOff>60325</xdr:colOff>
      <xdr:row>56</xdr:row>
      <xdr:rowOff>101600</xdr:rowOff>
    </xdr:to>
    <xdr:sp macro="" textlink="">
      <xdr:nvSpPr>
        <xdr:cNvPr id="207" name="楕円 206"/>
        <xdr:cNvSpPr/>
      </xdr:nvSpPr>
      <xdr:spPr>
        <a:xfrm>
          <a:off x="2159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86377</xdr:rowOff>
    </xdr:from>
    <xdr:ext cx="762000" cy="259045"/>
    <xdr:sp macro="" textlink="">
      <xdr:nvSpPr>
        <xdr:cNvPr id="208" name="テキスト ボックス 207"/>
        <xdr:cNvSpPr txBox="1"/>
      </xdr:nvSpPr>
      <xdr:spPr>
        <a:xfrm>
          <a:off x="1828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95250</xdr:rowOff>
    </xdr:from>
    <xdr:to>
      <xdr:col>6</xdr:col>
      <xdr:colOff>171450</xdr:colOff>
      <xdr:row>56</xdr:row>
      <xdr:rowOff>25400</xdr:rowOff>
    </xdr:to>
    <xdr:sp macro="" textlink="">
      <xdr:nvSpPr>
        <xdr:cNvPr id="209" name="楕円 208"/>
        <xdr:cNvSpPr/>
      </xdr:nvSpPr>
      <xdr:spPr>
        <a:xfrm>
          <a:off x="1270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35577</xdr:rowOff>
    </xdr:from>
    <xdr:ext cx="762000" cy="259045"/>
    <xdr:sp macro="" textlink="">
      <xdr:nvSpPr>
        <xdr:cNvPr id="210" name="テキスト ボックス 209"/>
        <xdr:cNvSpPr txBox="1"/>
      </xdr:nvSpPr>
      <xdr:spPr>
        <a:xfrm>
          <a:off x="939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類似団体平均を下回っているものの、特別会計への繰出金の影響を受けやすいことから、特別会計の収支状況を的確に把握し、安定的な運営に努める。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特に国民健康保険特別会計への赤字補てん的な繰り出しや簡易水道事業特別会計、集落排水事業特別会計への施設整備、維持管理経費にかかる繰り出しが大きい傾向にあるため、各事業運営の適正化を図り、一般会計負担額の低減に努める。</a:t>
          </a:r>
        </a:p>
      </xdr:txBody>
    </xdr:sp>
    <xdr:clientData/>
  </xdr:twoCellAnchor>
  <xdr:oneCellAnchor>
    <xdr:from>
      <xdr:col>62</xdr:col>
      <xdr:colOff>6350</xdr:colOff>
      <xdr:row>49</xdr:row>
      <xdr:rowOff>107950</xdr:rowOff>
    </xdr:from>
    <xdr:ext cx="298543" cy="225703"/>
    <xdr:sp macro="" textlink="">
      <xdr:nvSpPr>
        <xdr:cNvPr id="222" name="テキスト ボックス 22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5" name="直線コネクタ 224"/>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26" name="テキスト ボックス 225"/>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7" name="直線コネクタ 22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28" name="テキスト ボックス 22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29" name="直線コネクタ 228"/>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0" name="テキスト ボックス 229"/>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1" name="直線コネクタ 23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2"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61</xdr:row>
      <xdr:rowOff>64135</xdr:rowOff>
    </xdr:to>
    <xdr:cxnSp macro="">
      <xdr:nvCxnSpPr>
        <xdr:cNvPr id="233" name="直線コネクタ 232"/>
        <xdr:cNvCxnSpPr/>
      </xdr:nvCxnSpPr>
      <xdr:spPr>
        <a:xfrm flipV="1">
          <a:off x="16510000" y="9271000"/>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36212</xdr:rowOff>
    </xdr:from>
    <xdr:ext cx="762000" cy="259045"/>
    <xdr:sp macro="" textlink="">
      <xdr:nvSpPr>
        <xdr:cNvPr id="234" name="その他最小値テキスト"/>
        <xdr:cNvSpPr txBox="1"/>
      </xdr:nvSpPr>
      <xdr:spPr>
        <a:xfrm>
          <a:off x="16598900" y="1049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64135</xdr:rowOff>
    </xdr:from>
    <xdr:to>
      <xdr:col>82</xdr:col>
      <xdr:colOff>196850</xdr:colOff>
      <xdr:row>61</xdr:row>
      <xdr:rowOff>64135</xdr:rowOff>
    </xdr:to>
    <xdr:cxnSp macro="">
      <xdr:nvCxnSpPr>
        <xdr:cNvPr id="235" name="直線コネクタ 234"/>
        <xdr:cNvCxnSpPr/>
      </xdr:nvCxnSpPr>
      <xdr:spPr>
        <a:xfrm>
          <a:off x="16421100" y="1052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36" name="その他最大値テキスト"/>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37" name="直線コネクタ 236"/>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58420</xdr:rowOff>
    </xdr:from>
    <xdr:to>
      <xdr:col>82</xdr:col>
      <xdr:colOff>107950</xdr:colOff>
      <xdr:row>57</xdr:row>
      <xdr:rowOff>86995</xdr:rowOff>
    </xdr:to>
    <xdr:cxnSp macro="">
      <xdr:nvCxnSpPr>
        <xdr:cNvPr id="238" name="直線コネクタ 237"/>
        <xdr:cNvCxnSpPr/>
      </xdr:nvCxnSpPr>
      <xdr:spPr>
        <a:xfrm flipV="1">
          <a:off x="15671800" y="983107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13987</xdr:rowOff>
    </xdr:from>
    <xdr:ext cx="762000" cy="259045"/>
    <xdr:sp macro="" textlink="">
      <xdr:nvSpPr>
        <xdr:cNvPr id="239" name="その他平均値テキスト"/>
        <xdr:cNvSpPr txBox="1"/>
      </xdr:nvSpPr>
      <xdr:spPr>
        <a:xfrm>
          <a:off x="16598900" y="9786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41910</xdr:rowOff>
    </xdr:from>
    <xdr:to>
      <xdr:col>82</xdr:col>
      <xdr:colOff>158750</xdr:colOff>
      <xdr:row>57</xdr:row>
      <xdr:rowOff>143510</xdr:rowOff>
    </xdr:to>
    <xdr:sp macro="" textlink="">
      <xdr:nvSpPr>
        <xdr:cNvPr id="240" name="フローチャート: 判断 239"/>
        <xdr:cNvSpPr/>
      </xdr:nvSpPr>
      <xdr:spPr>
        <a:xfrm>
          <a:off x="164592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6985</xdr:rowOff>
    </xdr:from>
    <xdr:to>
      <xdr:col>78</xdr:col>
      <xdr:colOff>69850</xdr:colOff>
      <xdr:row>57</xdr:row>
      <xdr:rowOff>86995</xdr:rowOff>
    </xdr:to>
    <xdr:cxnSp macro="">
      <xdr:nvCxnSpPr>
        <xdr:cNvPr id="241" name="直線コネクタ 240"/>
        <xdr:cNvCxnSpPr/>
      </xdr:nvCxnSpPr>
      <xdr:spPr>
        <a:xfrm>
          <a:off x="14782800" y="9779635"/>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53340</xdr:rowOff>
    </xdr:from>
    <xdr:to>
      <xdr:col>78</xdr:col>
      <xdr:colOff>120650</xdr:colOff>
      <xdr:row>57</xdr:row>
      <xdr:rowOff>154940</xdr:rowOff>
    </xdr:to>
    <xdr:sp macro="" textlink="">
      <xdr:nvSpPr>
        <xdr:cNvPr id="242" name="フローチャート: 判断 241"/>
        <xdr:cNvSpPr/>
      </xdr:nvSpPr>
      <xdr:spPr>
        <a:xfrm>
          <a:off x="15621000" y="982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139717</xdr:rowOff>
    </xdr:from>
    <xdr:ext cx="736600" cy="259045"/>
    <xdr:sp macro="" textlink="">
      <xdr:nvSpPr>
        <xdr:cNvPr id="243" name="テキスト ボックス 242"/>
        <xdr:cNvSpPr txBox="1"/>
      </xdr:nvSpPr>
      <xdr:spPr>
        <a:xfrm>
          <a:off x="15290800" y="99123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6985</xdr:rowOff>
    </xdr:from>
    <xdr:to>
      <xdr:col>73</xdr:col>
      <xdr:colOff>180975</xdr:colOff>
      <xdr:row>57</xdr:row>
      <xdr:rowOff>86995</xdr:rowOff>
    </xdr:to>
    <xdr:cxnSp macro="">
      <xdr:nvCxnSpPr>
        <xdr:cNvPr id="244" name="直線コネクタ 243"/>
        <xdr:cNvCxnSpPr/>
      </xdr:nvCxnSpPr>
      <xdr:spPr>
        <a:xfrm flipV="1">
          <a:off x="13893800" y="9779635"/>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36195</xdr:rowOff>
    </xdr:from>
    <xdr:to>
      <xdr:col>74</xdr:col>
      <xdr:colOff>31750</xdr:colOff>
      <xdr:row>57</xdr:row>
      <xdr:rowOff>137795</xdr:rowOff>
    </xdr:to>
    <xdr:sp macro="" textlink="">
      <xdr:nvSpPr>
        <xdr:cNvPr id="245" name="フローチャート: 判断 244"/>
        <xdr:cNvSpPr/>
      </xdr:nvSpPr>
      <xdr:spPr>
        <a:xfrm>
          <a:off x="14732000" y="980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122572</xdr:rowOff>
    </xdr:from>
    <xdr:ext cx="762000" cy="259045"/>
    <xdr:sp macro="" textlink="">
      <xdr:nvSpPr>
        <xdr:cNvPr id="246" name="テキスト ボックス 245"/>
        <xdr:cNvSpPr txBox="1"/>
      </xdr:nvSpPr>
      <xdr:spPr>
        <a:xfrm>
          <a:off x="14401800" y="989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75565</xdr:rowOff>
    </xdr:from>
    <xdr:to>
      <xdr:col>69</xdr:col>
      <xdr:colOff>92075</xdr:colOff>
      <xdr:row>57</xdr:row>
      <xdr:rowOff>86995</xdr:rowOff>
    </xdr:to>
    <xdr:cxnSp macro="">
      <xdr:nvCxnSpPr>
        <xdr:cNvPr id="247" name="直線コネクタ 246"/>
        <xdr:cNvCxnSpPr/>
      </xdr:nvCxnSpPr>
      <xdr:spPr>
        <a:xfrm>
          <a:off x="13004800" y="984821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93345</xdr:rowOff>
    </xdr:from>
    <xdr:to>
      <xdr:col>69</xdr:col>
      <xdr:colOff>142875</xdr:colOff>
      <xdr:row>58</xdr:row>
      <xdr:rowOff>23495</xdr:rowOff>
    </xdr:to>
    <xdr:sp macro="" textlink="">
      <xdr:nvSpPr>
        <xdr:cNvPr id="248" name="フローチャート: 判断 247"/>
        <xdr:cNvSpPr/>
      </xdr:nvSpPr>
      <xdr:spPr>
        <a:xfrm>
          <a:off x="13843000" y="986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8272</xdr:rowOff>
    </xdr:from>
    <xdr:ext cx="762000" cy="259045"/>
    <xdr:sp macro="" textlink="">
      <xdr:nvSpPr>
        <xdr:cNvPr id="249" name="テキスト ボックス 248"/>
        <xdr:cNvSpPr txBox="1"/>
      </xdr:nvSpPr>
      <xdr:spPr>
        <a:xfrm>
          <a:off x="13512800" y="9952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87630</xdr:rowOff>
    </xdr:from>
    <xdr:to>
      <xdr:col>65</xdr:col>
      <xdr:colOff>53975</xdr:colOff>
      <xdr:row>58</xdr:row>
      <xdr:rowOff>17780</xdr:rowOff>
    </xdr:to>
    <xdr:sp macro="" textlink="">
      <xdr:nvSpPr>
        <xdr:cNvPr id="250" name="フローチャート: 判断 249"/>
        <xdr:cNvSpPr/>
      </xdr:nvSpPr>
      <xdr:spPr>
        <a:xfrm>
          <a:off x="12954000" y="98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2557</xdr:rowOff>
    </xdr:from>
    <xdr:ext cx="762000" cy="259045"/>
    <xdr:sp macro="" textlink="">
      <xdr:nvSpPr>
        <xdr:cNvPr id="251" name="テキスト ボックス 250"/>
        <xdr:cNvSpPr txBox="1"/>
      </xdr:nvSpPr>
      <xdr:spPr>
        <a:xfrm>
          <a:off x="126238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2" name="テキスト ボックス 251"/>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3" name="テキスト ボックス 252"/>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4" name="テキスト ボックス 253"/>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5" name="テキスト ボックス 254"/>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6" name="テキスト ボックス 255"/>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7620</xdr:rowOff>
    </xdr:from>
    <xdr:to>
      <xdr:col>82</xdr:col>
      <xdr:colOff>158750</xdr:colOff>
      <xdr:row>57</xdr:row>
      <xdr:rowOff>109220</xdr:rowOff>
    </xdr:to>
    <xdr:sp macro="" textlink="">
      <xdr:nvSpPr>
        <xdr:cNvPr id="257" name="楕円 256"/>
        <xdr:cNvSpPr/>
      </xdr:nvSpPr>
      <xdr:spPr>
        <a:xfrm>
          <a:off x="16459200" y="9780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24147</xdr:rowOff>
    </xdr:from>
    <xdr:ext cx="762000" cy="259045"/>
    <xdr:sp macro="" textlink="">
      <xdr:nvSpPr>
        <xdr:cNvPr id="258" name="その他該当値テキスト"/>
        <xdr:cNvSpPr txBox="1"/>
      </xdr:nvSpPr>
      <xdr:spPr>
        <a:xfrm>
          <a:off x="16598900" y="9625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36195</xdr:rowOff>
    </xdr:from>
    <xdr:to>
      <xdr:col>78</xdr:col>
      <xdr:colOff>120650</xdr:colOff>
      <xdr:row>57</xdr:row>
      <xdr:rowOff>137795</xdr:rowOff>
    </xdr:to>
    <xdr:sp macro="" textlink="">
      <xdr:nvSpPr>
        <xdr:cNvPr id="259" name="楕円 258"/>
        <xdr:cNvSpPr/>
      </xdr:nvSpPr>
      <xdr:spPr>
        <a:xfrm>
          <a:off x="15621000" y="980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147972</xdr:rowOff>
    </xdr:from>
    <xdr:ext cx="736600" cy="259045"/>
    <xdr:sp macro="" textlink="">
      <xdr:nvSpPr>
        <xdr:cNvPr id="260" name="テキスト ボックス 259"/>
        <xdr:cNvSpPr txBox="1"/>
      </xdr:nvSpPr>
      <xdr:spPr>
        <a:xfrm>
          <a:off x="15290800" y="95777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127635</xdr:rowOff>
    </xdr:from>
    <xdr:to>
      <xdr:col>74</xdr:col>
      <xdr:colOff>31750</xdr:colOff>
      <xdr:row>57</xdr:row>
      <xdr:rowOff>57785</xdr:rowOff>
    </xdr:to>
    <xdr:sp macro="" textlink="">
      <xdr:nvSpPr>
        <xdr:cNvPr id="261" name="楕円 260"/>
        <xdr:cNvSpPr/>
      </xdr:nvSpPr>
      <xdr:spPr>
        <a:xfrm>
          <a:off x="14732000" y="9728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67962</xdr:rowOff>
    </xdr:from>
    <xdr:ext cx="762000" cy="259045"/>
    <xdr:sp macro="" textlink="">
      <xdr:nvSpPr>
        <xdr:cNvPr id="262" name="テキスト ボックス 261"/>
        <xdr:cNvSpPr txBox="1"/>
      </xdr:nvSpPr>
      <xdr:spPr>
        <a:xfrm>
          <a:off x="14401800" y="9497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36195</xdr:rowOff>
    </xdr:from>
    <xdr:to>
      <xdr:col>69</xdr:col>
      <xdr:colOff>142875</xdr:colOff>
      <xdr:row>57</xdr:row>
      <xdr:rowOff>137795</xdr:rowOff>
    </xdr:to>
    <xdr:sp macro="" textlink="">
      <xdr:nvSpPr>
        <xdr:cNvPr id="263" name="楕円 262"/>
        <xdr:cNvSpPr/>
      </xdr:nvSpPr>
      <xdr:spPr>
        <a:xfrm>
          <a:off x="13843000" y="980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147972</xdr:rowOff>
    </xdr:from>
    <xdr:ext cx="762000" cy="259045"/>
    <xdr:sp macro="" textlink="">
      <xdr:nvSpPr>
        <xdr:cNvPr id="264" name="テキスト ボックス 263"/>
        <xdr:cNvSpPr txBox="1"/>
      </xdr:nvSpPr>
      <xdr:spPr>
        <a:xfrm>
          <a:off x="13512800" y="9577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24765</xdr:rowOff>
    </xdr:from>
    <xdr:to>
      <xdr:col>65</xdr:col>
      <xdr:colOff>53975</xdr:colOff>
      <xdr:row>57</xdr:row>
      <xdr:rowOff>126365</xdr:rowOff>
    </xdr:to>
    <xdr:sp macro="" textlink="">
      <xdr:nvSpPr>
        <xdr:cNvPr id="265" name="楕円 264"/>
        <xdr:cNvSpPr/>
      </xdr:nvSpPr>
      <xdr:spPr>
        <a:xfrm>
          <a:off x="12954000" y="9797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136542</xdr:rowOff>
    </xdr:from>
    <xdr:ext cx="762000" cy="259045"/>
    <xdr:sp macro="" textlink="">
      <xdr:nvSpPr>
        <xdr:cNvPr id="266" name="テキスト ボックス 265"/>
        <xdr:cNvSpPr txBox="1"/>
      </xdr:nvSpPr>
      <xdr:spPr>
        <a:xfrm>
          <a:off x="12623800" y="956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7" name="正方形/長方形 266"/>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68" name="正方形/長方形 267"/>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69" name="正方形/長方形 268"/>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0" name="正方形/長方形 269"/>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1" name="正方形/長方形 270"/>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2" name="正方形/長方形 271"/>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3" name="正方形/長方形 272"/>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4" name="正方形/長方形 273"/>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5" name="正方形/長方形 274"/>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6" name="正方形/長方形 275"/>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7" name="テキスト ボックス 276"/>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前年度と同じ値で、広域で実施しているごみ処理及び電算業務と消防業務にかかる負担金が大きな割合を占めているが、有利な特定財源の確保に努めており、類似団体平均を下回っている。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今後も補助金や負担金の見直しなどを実施し、補助費等の縮減を図る。</a:t>
          </a:r>
        </a:p>
      </xdr:txBody>
    </xdr:sp>
    <xdr:clientData/>
  </xdr:twoCellAnchor>
  <xdr:oneCellAnchor>
    <xdr:from>
      <xdr:col>62</xdr:col>
      <xdr:colOff>6350</xdr:colOff>
      <xdr:row>29</xdr:row>
      <xdr:rowOff>107950</xdr:rowOff>
    </xdr:from>
    <xdr:ext cx="298543" cy="225703"/>
    <xdr:sp macro="" textlink="">
      <xdr:nvSpPr>
        <xdr:cNvPr id="278" name="テキスト ボックス 277"/>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79" name="直線コネクタ 278"/>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0" name="テキスト ボックス 279"/>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1" name="直線コネクタ 280"/>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2" name="テキスト ボックス 281"/>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3" name="直線コネクタ 282"/>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4" name="テキスト ボックス 283"/>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5" name="直線コネクタ 284"/>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6" name="テキスト ボックス 285"/>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7" name="直線コネクタ 286"/>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88" name="テキスト ボックス 287"/>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89" name="直線コネクタ 288"/>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0"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44704</xdr:rowOff>
    </xdr:from>
    <xdr:to>
      <xdr:col>82</xdr:col>
      <xdr:colOff>107950</xdr:colOff>
      <xdr:row>41</xdr:row>
      <xdr:rowOff>10414</xdr:rowOff>
    </xdr:to>
    <xdr:cxnSp macro="">
      <xdr:nvCxnSpPr>
        <xdr:cNvPr id="291" name="直線コネクタ 290"/>
        <xdr:cNvCxnSpPr/>
      </xdr:nvCxnSpPr>
      <xdr:spPr>
        <a:xfrm flipV="1">
          <a:off x="16510000" y="5874004"/>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153941</xdr:rowOff>
    </xdr:from>
    <xdr:ext cx="762000" cy="259045"/>
    <xdr:sp macro="" textlink="">
      <xdr:nvSpPr>
        <xdr:cNvPr id="292" name="補助費等最小値テキスト"/>
        <xdr:cNvSpPr txBox="1"/>
      </xdr:nvSpPr>
      <xdr:spPr>
        <a:xfrm>
          <a:off x="16598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10414</xdr:rowOff>
    </xdr:from>
    <xdr:to>
      <xdr:col>82</xdr:col>
      <xdr:colOff>196850</xdr:colOff>
      <xdr:row>41</xdr:row>
      <xdr:rowOff>10414</xdr:rowOff>
    </xdr:to>
    <xdr:cxnSp macro="">
      <xdr:nvCxnSpPr>
        <xdr:cNvPr id="293" name="直線コネクタ 292"/>
        <xdr:cNvCxnSpPr/>
      </xdr:nvCxnSpPr>
      <xdr:spPr>
        <a:xfrm>
          <a:off x="16421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131081</xdr:rowOff>
    </xdr:from>
    <xdr:ext cx="762000" cy="259045"/>
    <xdr:sp macro="" textlink="">
      <xdr:nvSpPr>
        <xdr:cNvPr id="294" name="補助費等最大値テキスト"/>
        <xdr:cNvSpPr txBox="1"/>
      </xdr:nvSpPr>
      <xdr:spPr>
        <a:xfrm>
          <a:off x="16598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44704</xdr:rowOff>
    </xdr:from>
    <xdr:to>
      <xdr:col>82</xdr:col>
      <xdr:colOff>196850</xdr:colOff>
      <xdr:row>34</xdr:row>
      <xdr:rowOff>44704</xdr:rowOff>
    </xdr:to>
    <xdr:cxnSp macro="">
      <xdr:nvCxnSpPr>
        <xdr:cNvPr id="295" name="直線コネクタ 294"/>
        <xdr:cNvCxnSpPr/>
      </xdr:nvCxnSpPr>
      <xdr:spPr>
        <a:xfrm>
          <a:off x="16421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140716</xdr:rowOff>
    </xdr:from>
    <xdr:to>
      <xdr:col>82</xdr:col>
      <xdr:colOff>107950</xdr:colOff>
      <xdr:row>36</xdr:row>
      <xdr:rowOff>140716</xdr:rowOff>
    </xdr:to>
    <xdr:cxnSp macro="">
      <xdr:nvCxnSpPr>
        <xdr:cNvPr id="296" name="直線コネクタ 295"/>
        <xdr:cNvCxnSpPr/>
      </xdr:nvCxnSpPr>
      <xdr:spPr>
        <a:xfrm>
          <a:off x="15671800" y="631291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103141</xdr:rowOff>
    </xdr:from>
    <xdr:ext cx="762000" cy="259045"/>
    <xdr:sp macro="" textlink="">
      <xdr:nvSpPr>
        <xdr:cNvPr id="297" name="補助費等平均値テキスト"/>
        <xdr:cNvSpPr txBox="1"/>
      </xdr:nvSpPr>
      <xdr:spPr>
        <a:xfrm>
          <a:off x="16598900" y="6275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298" name="フローチャート: 判断 297"/>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117856</xdr:rowOff>
    </xdr:from>
    <xdr:to>
      <xdr:col>78</xdr:col>
      <xdr:colOff>69850</xdr:colOff>
      <xdr:row>36</xdr:row>
      <xdr:rowOff>140716</xdr:rowOff>
    </xdr:to>
    <xdr:cxnSp macro="">
      <xdr:nvCxnSpPr>
        <xdr:cNvPr id="299" name="直線コネクタ 298"/>
        <xdr:cNvCxnSpPr/>
      </xdr:nvCxnSpPr>
      <xdr:spPr>
        <a:xfrm>
          <a:off x="14782800" y="629005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85344</xdr:rowOff>
    </xdr:from>
    <xdr:to>
      <xdr:col>78</xdr:col>
      <xdr:colOff>120650</xdr:colOff>
      <xdr:row>37</xdr:row>
      <xdr:rowOff>15494</xdr:rowOff>
    </xdr:to>
    <xdr:sp macro="" textlink="">
      <xdr:nvSpPr>
        <xdr:cNvPr id="300" name="フローチャート: 判断 299"/>
        <xdr:cNvSpPr/>
      </xdr:nvSpPr>
      <xdr:spPr>
        <a:xfrm>
          <a:off x="15621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25671</xdr:rowOff>
    </xdr:from>
    <xdr:ext cx="736600" cy="259045"/>
    <xdr:sp macro="" textlink="">
      <xdr:nvSpPr>
        <xdr:cNvPr id="301" name="テキスト ボックス 300"/>
        <xdr:cNvSpPr txBox="1"/>
      </xdr:nvSpPr>
      <xdr:spPr>
        <a:xfrm>
          <a:off x="15290800" y="6026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117856</xdr:rowOff>
    </xdr:from>
    <xdr:to>
      <xdr:col>73</xdr:col>
      <xdr:colOff>180975</xdr:colOff>
      <xdr:row>36</xdr:row>
      <xdr:rowOff>159004</xdr:rowOff>
    </xdr:to>
    <xdr:cxnSp macro="">
      <xdr:nvCxnSpPr>
        <xdr:cNvPr id="302" name="直線コネクタ 301"/>
        <xdr:cNvCxnSpPr/>
      </xdr:nvCxnSpPr>
      <xdr:spPr>
        <a:xfrm flipV="1">
          <a:off x="13893800" y="629005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62484</xdr:rowOff>
    </xdr:from>
    <xdr:to>
      <xdr:col>74</xdr:col>
      <xdr:colOff>31750</xdr:colOff>
      <xdr:row>36</xdr:row>
      <xdr:rowOff>164084</xdr:rowOff>
    </xdr:to>
    <xdr:sp macro="" textlink="">
      <xdr:nvSpPr>
        <xdr:cNvPr id="303" name="フローチャート: 判断 302"/>
        <xdr:cNvSpPr/>
      </xdr:nvSpPr>
      <xdr:spPr>
        <a:xfrm>
          <a:off x="14732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2811</xdr:rowOff>
    </xdr:from>
    <xdr:ext cx="762000" cy="259045"/>
    <xdr:sp macro="" textlink="">
      <xdr:nvSpPr>
        <xdr:cNvPr id="304" name="テキスト ボックス 303"/>
        <xdr:cNvSpPr txBox="1"/>
      </xdr:nvSpPr>
      <xdr:spPr>
        <a:xfrm>
          <a:off x="14401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154432</xdr:rowOff>
    </xdr:from>
    <xdr:to>
      <xdr:col>69</xdr:col>
      <xdr:colOff>92075</xdr:colOff>
      <xdr:row>36</xdr:row>
      <xdr:rowOff>159004</xdr:rowOff>
    </xdr:to>
    <xdr:cxnSp macro="">
      <xdr:nvCxnSpPr>
        <xdr:cNvPr id="305" name="直線コネクタ 304"/>
        <xdr:cNvCxnSpPr/>
      </xdr:nvCxnSpPr>
      <xdr:spPr>
        <a:xfrm>
          <a:off x="13004800" y="63266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85344</xdr:rowOff>
    </xdr:from>
    <xdr:to>
      <xdr:col>69</xdr:col>
      <xdr:colOff>142875</xdr:colOff>
      <xdr:row>37</xdr:row>
      <xdr:rowOff>15494</xdr:rowOff>
    </xdr:to>
    <xdr:sp macro="" textlink="">
      <xdr:nvSpPr>
        <xdr:cNvPr id="306" name="フローチャート: 判断 305"/>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25671</xdr:rowOff>
    </xdr:from>
    <xdr:ext cx="762000" cy="259045"/>
    <xdr:sp macro="" textlink="">
      <xdr:nvSpPr>
        <xdr:cNvPr id="307" name="テキスト ボックス 306"/>
        <xdr:cNvSpPr txBox="1"/>
      </xdr:nvSpPr>
      <xdr:spPr>
        <a:xfrm>
          <a:off x="13512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89916</xdr:rowOff>
    </xdr:from>
    <xdr:to>
      <xdr:col>65</xdr:col>
      <xdr:colOff>53975</xdr:colOff>
      <xdr:row>37</xdr:row>
      <xdr:rowOff>20066</xdr:rowOff>
    </xdr:to>
    <xdr:sp macro="" textlink="">
      <xdr:nvSpPr>
        <xdr:cNvPr id="308" name="フローチャート: 判断 307"/>
        <xdr:cNvSpPr/>
      </xdr:nvSpPr>
      <xdr:spPr>
        <a:xfrm>
          <a:off x="12954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30243</xdr:rowOff>
    </xdr:from>
    <xdr:ext cx="762000" cy="259045"/>
    <xdr:sp macro="" textlink="">
      <xdr:nvSpPr>
        <xdr:cNvPr id="309" name="テキスト ボックス 308"/>
        <xdr:cNvSpPr txBox="1"/>
      </xdr:nvSpPr>
      <xdr:spPr>
        <a:xfrm>
          <a:off x="12623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0" name="テキスト ボックス 309"/>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1" name="テキスト ボックス 310"/>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2" name="テキスト ボックス 311"/>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3" name="テキスト ボックス 312"/>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4" name="テキスト ボックス 313"/>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89916</xdr:rowOff>
    </xdr:from>
    <xdr:to>
      <xdr:col>82</xdr:col>
      <xdr:colOff>158750</xdr:colOff>
      <xdr:row>37</xdr:row>
      <xdr:rowOff>20066</xdr:rowOff>
    </xdr:to>
    <xdr:sp macro="" textlink="">
      <xdr:nvSpPr>
        <xdr:cNvPr id="315" name="楕円 314"/>
        <xdr:cNvSpPr/>
      </xdr:nvSpPr>
      <xdr:spPr>
        <a:xfrm>
          <a:off x="164592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106443</xdr:rowOff>
    </xdr:from>
    <xdr:ext cx="762000" cy="259045"/>
    <xdr:sp macro="" textlink="">
      <xdr:nvSpPr>
        <xdr:cNvPr id="316" name="補助費等該当値テキスト"/>
        <xdr:cNvSpPr txBox="1"/>
      </xdr:nvSpPr>
      <xdr:spPr>
        <a:xfrm>
          <a:off x="16598900" y="6107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89916</xdr:rowOff>
    </xdr:from>
    <xdr:to>
      <xdr:col>78</xdr:col>
      <xdr:colOff>120650</xdr:colOff>
      <xdr:row>37</xdr:row>
      <xdr:rowOff>20066</xdr:rowOff>
    </xdr:to>
    <xdr:sp macro="" textlink="">
      <xdr:nvSpPr>
        <xdr:cNvPr id="317" name="楕円 316"/>
        <xdr:cNvSpPr/>
      </xdr:nvSpPr>
      <xdr:spPr>
        <a:xfrm>
          <a:off x="15621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4843</xdr:rowOff>
    </xdr:from>
    <xdr:ext cx="736600" cy="259045"/>
    <xdr:sp macro="" textlink="">
      <xdr:nvSpPr>
        <xdr:cNvPr id="318" name="テキスト ボックス 317"/>
        <xdr:cNvSpPr txBox="1"/>
      </xdr:nvSpPr>
      <xdr:spPr>
        <a:xfrm>
          <a:off x="15290800" y="6348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67056</xdr:rowOff>
    </xdr:from>
    <xdr:to>
      <xdr:col>74</xdr:col>
      <xdr:colOff>31750</xdr:colOff>
      <xdr:row>36</xdr:row>
      <xdr:rowOff>168656</xdr:rowOff>
    </xdr:to>
    <xdr:sp macro="" textlink="">
      <xdr:nvSpPr>
        <xdr:cNvPr id="319" name="楕円 318"/>
        <xdr:cNvSpPr/>
      </xdr:nvSpPr>
      <xdr:spPr>
        <a:xfrm>
          <a:off x="14732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153433</xdr:rowOff>
    </xdr:from>
    <xdr:ext cx="762000" cy="259045"/>
    <xdr:sp macro="" textlink="">
      <xdr:nvSpPr>
        <xdr:cNvPr id="320" name="テキスト ボックス 319"/>
        <xdr:cNvSpPr txBox="1"/>
      </xdr:nvSpPr>
      <xdr:spPr>
        <a:xfrm>
          <a:off x="14401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108204</xdr:rowOff>
    </xdr:from>
    <xdr:to>
      <xdr:col>69</xdr:col>
      <xdr:colOff>142875</xdr:colOff>
      <xdr:row>37</xdr:row>
      <xdr:rowOff>38354</xdr:rowOff>
    </xdr:to>
    <xdr:sp macro="" textlink="">
      <xdr:nvSpPr>
        <xdr:cNvPr id="321" name="楕円 320"/>
        <xdr:cNvSpPr/>
      </xdr:nvSpPr>
      <xdr:spPr>
        <a:xfrm>
          <a:off x="13843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23131</xdr:rowOff>
    </xdr:from>
    <xdr:ext cx="762000" cy="259045"/>
    <xdr:sp macro="" textlink="">
      <xdr:nvSpPr>
        <xdr:cNvPr id="322" name="テキスト ボックス 321"/>
        <xdr:cNvSpPr txBox="1"/>
      </xdr:nvSpPr>
      <xdr:spPr>
        <a:xfrm>
          <a:off x="13512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103632</xdr:rowOff>
    </xdr:from>
    <xdr:to>
      <xdr:col>65</xdr:col>
      <xdr:colOff>53975</xdr:colOff>
      <xdr:row>37</xdr:row>
      <xdr:rowOff>33782</xdr:rowOff>
    </xdr:to>
    <xdr:sp macro="" textlink="">
      <xdr:nvSpPr>
        <xdr:cNvPr id="323" name="楕円 322"/>
        <xdr:cNvSpPr/>
      </xdr:nvSpPr>
      <xdr:spPr>
        <a:xfrm>
          <a:off x="12954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18559</xdr:rowOff>
    </xdr:from>
    <xdr:ext cx="762000" cy="259045"/>
    <xdr:sp macro="" textlink="">
      <xdr:nvSpPr>
        <xdr:cNvPr id="324" name="テキスト ボックス 323"/>
        <xdr:cNvSpPr txBox="1"/>
      </xdr:nvSpPr>
      <xdr:spPr>
        <a:xfrm>
          <a:off x="12623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5" name="正方形/長方形 32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6" name="正方形/長方形 325"/>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7" name="正方形/長方形 326"/>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28" name="正方形/長方形 327"/>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29" name="正方形/長方形 328"/>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0" name="正方形/長方形 329"/>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1" name="正方形/長方形 330"/>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2" name="正方形/長方形 331"/>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3" name="正方形/長方形 33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4" name="正方形/長方形 333"/>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5" name="テキスト ボックス 334"/>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地方債の元利償還金の償還ピークである平成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年度を過ぎて以降減少傾向にあり、類似団体平均を大きく下回っているが、令和元年度緊急防災・減災事業債の元金償還開始により前年度に比べ若干増加した。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今後も地方債の発行限度額を厳しく管理するとともに、有利な地方債を活用し、公債費の抑制に努める。</a:t>
          </a:r>
        </a:p>
      </xdr:txBody>
    </xdr:sp>
    <xdr:clientData/>
  </xdr:twoCellAnchor>
  <xdr:oneCellAnchor>
    <xdr:from>
      <xdr:col>3</xdr:col>
      <xdr:colOff>123825</xdr:colOff>
      <xdr:row>69</xdr:row>
      <xdr:rowOff>107950</xdr:rowOff>
    </xdr:from>
    <xdr:ext cx="298543" cy="225703"/>
    <xdr:sp macro="" textlink="">
      <xdr:nvSpPr>
        <xdr:cNvPr id="336" name="テキスト ボックス 335"/>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7" name="直線コネクタ 336"/>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38" name="テキスト ボックス 337"/>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39" name="直線コネクタ 338"/>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0" name="テキスト ボックス 339"/>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1" name="直線コネクタ 340"/>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2" name="テキスト ボックス 341"/>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3" name="直線コネクタ 342"/>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4" name="テキスト ボックス 343"/>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5" name="直線コネクタ 344"/>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6" name="テキスト ボックス 345"/>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7" name="直線コネクタ 346"/>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48" name="テキスト ボックス 347"/>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49" name="直線コネクタ 34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142240</xdr:rowOff>
    </xdr:from>
    <xdr:to>
      <xdr:col>24</xdr:col>
      <xdr:colOff>25400</xdr:colOff>
      <xdr:row>80</xdr:row>
      <xdr:rowOff>69850</xdr:rowOff>
    </xdr:to>
    <xdr:cxnSp macro="">
      <xdr:nvCxnSpPr>
        <xdr:cNvPr id="351" name="直線コネクタ 350"/>
        <xdr:cNvCxnSpPr/>
      </xdr:nvCxnSpPr>
      <xdr:spPr>
        <a:xfrm flipV="1">
          <a:off x="4826000" y="12658090"/>
          <a:ext cx="0" cy="1127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2" name="公債費最小値テキスト"/>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53" name="直線コネクタ 352"/>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57167</xdr:rowOff>
    </xdr:from>
    <xdr:ext cx="762000" cy="259045"/>
    <xdr:sp macro="" textlink="">
      <xdr:nvSpPr>
        <xdr:cNvPr id="354" name="公債費最大値テキスト"/>
        <xdr:cNvSpPr txBox="1"/>
      </xdr:nvSpPr>
      <xdr:spPr>
        <a:xfrm>
          <a:off x="4914900" y="1240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142240</xdr:rowOff>
    </xdr:from>
    <xdr:to>
      <xdr:col>24</xdr:col>
      <xdr:colOff>114300</xdr:colOff>
      <xdr:row>73</xdr:row>
      <xdr:rowOff>142240</xdr:rowOff>
    </xdr:to>
    <xdr:cxnSp macro="">
      <xdr:nvCxnSpPr>
        <xdr:cNvPr id="355" name="直線コネクタ 354"/>
        <xdr:cNvCxnSpPr/>
      </xdr:nvCxnSpPr>
      <xdr:spPr>
        <a:xfrm>
          <a:off x="4737100" y="12658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119380</xdr:rowOff>
    </xdr:from>
    <xdr:to>
      <xdr:col>24</xdr:col>
      <xdr:colOff>25400</xdr:colOff>
      <xdr:row>75</xdr:row>
      <xdr:rowOff>130810</xdr:rowOff>
    </xdr:to>
    <xdr:cxnSp macro="">
      <xdr:nvCxnSpPr>
        <xdr:cNvPr id="356" name="直線コネクタ 355"/>
        <xdr:cNvCxnSpPr/>
      </xdr:nvCxnSpPr>
      <xdr:spPr>
        <a:xfrm>
          <a:off x="3987800" y="1297813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90188</xdr:rowOff>
    </xdr:from>
    <xdr:ext cx="762000" cy="259045"/>
    <xdr:sp macro="" textlink="">
      <xdr:nvSpPr>
        <xdr:cNvPr id="357" name="公債費平均値テキスト"/>
        <xdr:cNvSpPr txBox="1"/>
      </xdr:nvSpPr>
      <xdr:spPr>
        <a:xfrm>
          <a:off x="4914900" y="13120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118111</xdr:rowOff>
    </xdr:from>
    <xdr:to>
      <xdr:col>24</xdr:col>
      <xdr:colOff>76200</xdr:colOff>
      <xdr:row>77</xdr:row>
      <xdr:rowOff>48261</xdr:rowOff>
    </xdr:to>
    <xdr:sp macro="" textlink="">
      <xdr:nvSpPr>
        <xdr:cNvPr id="358" name="フローチャート: 判断 357"/>
        <xdr:cNvSpPr/>
      </xdr:nvSpPr>
      <xdr:spPr>
        <a:xfrm>
          <a:off x="47752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119380</xdr:rowOff>
    </xdr:from>
    <xdr:to>
      <xdr:col>19</xdr:col>
      <xdr:colOff>187325</xdr:colOff>
      <xdr:row>76</xdr:row>
      <xdr:rowOff>43180</xdr:rowOff>
    </xdr:to>
    <xdr:cxnSp macro="">
      <xdr:nvCxnSpPr>
        <xdr:cNvPr id="359" name="直線コネクタ 358"/>
        <xdr:cNvCxnSpPr/>
      </xdr:nvCxnSpPr>
      <xdr:spPr>
        <a:xfrm flipV="1">
          <a:off x="3098800" y="1297813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60" name="フローチャート: 判断 359"/>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29227</xdr:rowOff>
    </xdr:from>
    <xdr:ext cx="736600" cy="259045"/>
    <xdr:sp macro="" textlink="">
      <xdr:nvSpPr>
        <xdr:cNvPr id="361" name="テキスト ボックス 360"/>
        <xdr:cNvSpPr txBox="1"/>
      </xdr:nvSpPr>
      <xdr:spPr>
        <a:xfrm>
          <a:off x="3606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43180</xdr:rowOff>
    </xdr:from>
    <xdr:to>
      <xdr:col>15</xdr:col>
      <xdr:colOff>98425</xdr:colOff>
      <xdr:row>77</xdr:row>
      <xdr:rowOff>12700</xdr:rowOff>
    </xdr:to>
    <xdr:cxnSp macro="">
      <xdr:nvCxnSpPr>
        <xdr:cNvPr id="362" name="直線コネクタ 361"/>
        <xdr:cNvCxnSpPr/>
      </xdr:nvCxnSpPr>
      <xdr:spPr>
        <a:xfrm flipV="1">
          <a:off x="2209800" y="13073380"/>
          <a:ext cx="889000" cy="14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80011</xdr:rowOff>
    </xdr:from>
    <xdr:to>
      <xdr:col>15</xdr:col>
      <xdr:colOff>149225</xdr:colOff>
      <xdr:row>77</xdr:row>
      <xdr:rowOff>10161</xdr:rowOff>
    </xdr:to>
    <xdr:sp macro="" textlink="">
      <xdr:nvSpPr>
        <xdr:cNvPr id="363" name="フローチャート: 判断 362"/>
        <xdr:cNvSpPr/>
      </xdr:nvSpPr>
      <xdr:spPr>
        <a:xfrm>
          <a:off x="3048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166388</xdr:rowOff>
    </xdr:from>
    <xdr:ext cx="762000" cy="259045"/>
    <xdr:sp macro="" textlink="">
      <xdr:nvSpPr>
        <xdr:cNvPr id="364" name="テキスト ボックス 363"/>
        <xdr:cNvSpPr txBox="1"/>
      </xdr:nvSpPr>
      <xdr:spPr>
        <a:xfrm>
          <a:off x="2717800" y="13196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12700</xdr:rowOff>
    </xdr:from>
    <xdr:to>
      <xdr:col>11</xdr:col>
      <xdr:colOff>9525</xdr:colOff>
      <xdr:row>77</xdr:row>
      <xdr:rowOff>92711</xdr:rowOff>
    </xdr:to>
    <xdr:cxnSp macro="">
      <xdr:nvCxnSpPr>
        <xdr:cNvPr id="365" name="直線コネクタ 364"/>
        <xdr:cNvCxnSpPr/>
      </xdr:nvCxnSpPr>
      <xdr:spPr>
        <a:xfrm flipV="1">
          <a:off x="1320800" y="13214350"/>
          <a:ext cx="8890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110489</xdr:rowOff>
    </xdr:from>
    <xdr:to>
      <xdr:col>11</xdr:col>
      <xdr:colOff>60325</xdr:colOff>
      <xdr:row>77</xdr:row>
      <xdr:rowOff>40639</xdr:rowOff>
    </xdr:to>
    <xdr:sp macro="" textlink="">
      <xdr:nvSpPr>
        <xdr:cNvPr id="366" name="フローチャート: 判断 365"/>
        <xdr:cNvSpPr/>
      </xdr:nvSpPr>
      <xdr:spPr>
        <a:xfrm>
          <a:off x="2159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50817</xdr:rowOff>
    </xdr:from>
    <xdr:ext cx="762000" cy="259045"/>
    <xdr:sp macro="" textlink="">
      <xdr:nvSpPr>
        <xdr:cNvPr id="367" name="テキスト ボックス 366"/>
        <xdr:cNvSpPr txBox="1"/>
      </xdr:nvSpPr>
      <xdr:spPr>
        <a:xfrm>
          <a:off x="1828800" y="1290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118111</xdr:rowOff>
    </xdr:from>
    <xdr:to>
      <xdr:col>6</xdr:col>
      <xdr:colOff>171450</xdr:colOff>
      <xdr:row>77</xdr:row>
      <xdr:rowOff>48261</xdr:rowOff>
    </xdr:to>
    <xdr:sp macro="" textlink="">
      <xdr:nvSpPr>
        <xdr:cNvPr id="368" name="フローチャート: 判断 367"/>
        <xdr:cNvSpPr/>
      </xdr:nvSpPr>
      <xdr:spPr>
        <a:xfrm>
          <a:off x="1270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58437</xdr:rowOff>
    </xdr:from>
    <xdr:ext cx="762000" cy="259045"/>
    <xdr:sp macro="" textlink="">
      <xdr:nvSpPr>
        <xdr:cNvPr id="369" name="テキスト ボックス 368"/>
        <xdr:cNvSpPr txBox="1"/>
      </xdr:nvSpPr>
      <xdr:spPr>
        <a:xfrm>
          <a:off x="939800" y="129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0" name="テキスト ボックス 36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1" name="テキスト ボックス 37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2" name="テキスト ボックス 37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3" name="テキスト ボックス 37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4" name="テキスト ボックス 37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80010</xdr:rowOff>
    </xdr:from>
    <xdr:to>
      <xdr:col>24</xdr:col>
      <xdr:colOff>76200</xdr:colOff>
      <xdr:row>76</xdr:row>
      <xdr:rowOff>10161</xdr:rowOff>
    </xdr:to>
    <xdr:sp macro="" textlink="">
      <xdr:nvSpPr>
        <xdr:cNvPr id="375" name="楕円 374"/>
        <xdr:cNvSpPr/>
      </xdr:nvSpPr>
      <xdr:spPr>
        <a:xfrm>
          <a:off x="4775200" y="129387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96537</xdr:rowOff>
    </xdr:from>
    <xdr:ext cx="762000" cy="259045"/>
    <xdr:sp macro="" textlink="">
      <xdr:nvSpPr>
        <xdr:cNvPr id="376" name="公債費該当値テキスト"/>
        <xdr:cNvSpPr txBox="1"/>
      </xdr:nvSpPr>
      <xdr:spPr>
        <a:xfrm>
          <a:off x="49149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68580</xdr:rowOff>
    </xdr:from>
    <xdr:to>
      <xdr:col>20</xdr:col>
      <xdr:colOff>38100</xdr:colOff>
      <xdr:row>75</xdr:row>
      <xdr:rowOff>170180</xdr:rowOff>
    </xdr:to>
    <xdr:sp macro="" textlink="">
      <xdr:nvSpPr>
        <xdr:cNvPr id="377" name="楕円 376"/>
        <xdr:cNvSpPr/>
      </xdr:nvSpPr>
      <xdr:spPr>
        <a:xfrm>
          <a:off x="3937000" y="1292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8907</xdr:rowOff>
    </xdr:from>
    <xdr:ext cx="736600" cy="259045"/>
    <xdr:sp macro="" textlink="">
      <xdr:nvSpPr>
        <xdr:cNvPr id="378" name="テキスト ボックス 377"/>
        <xdr:cNvSpPr txBox="1"/>
      </xdr:nvSpPr>
      <xdr:spPr>
        <a:xfrm>
          <a:off x="3606800" y="12696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163830</xdr:rowOff>
    </xdr:from>
    <xdr:to>
      <xdr:col>15</xdr:col>
      <xdr:colOff>149225</xdr:colOff>
      <xdr:row>76</xdr:row>
      <xdr:rowOff>93980</xdr:rowOff>
    </xdr:to>
    <xdr:sp macro="" textlink="">
      <xdr:nvSpPr>
        <xdr:cNvPr id="379" name="楕円 378"/>
        <xdr:cNvSpPr/>
      </xdr:nvSpPr>
      <xdr:spPr>
        <a:xfrm>
          <a:off x="30480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104157</xdr:rowOff>
    </xdr:from>
    <xdr:ext cx="762000" cy="259045"/>
    <xdr:sp macro="" textlink="">
      <xdr:nvSpPr>
        <xdr:cNvPr id="380" name="テキスト ボックス 379"/>
        <xdr:cNvSpPr txBox="1"/>
      </xdr:nvSpPr>
      <xdr:spPr>
        <a:xfrm>
          <a:off x="2717800" y="1279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133350</xdr:rowOff>
    </xdr:from>
    <xdr:to>
      <xdr:col>11</xdr:col>
      <xdr:colOff>60325</xdr:colOff>
      <xdr:row>77</xdr:row>
      <xdr:rowOff>63500</xdr:rowOff>
    </xdr:to>
    <xdr:sp macro="" textlink="">
      <xdr:nvSpPr>
        <xdr:cNvPr id="381" name="楕円 380"/>
        <xdr:cNvSpPr/>
      </xdr:nvSpPr>
      <xdr:spPr>
        <a:xfrm>
          <a:off x="2159000" y="131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48277</xdr:rowOff>
    </xdr:from>
    <xdr:ext cx="762000" cy="259045"/>
    <xdr:sp macro="" textlink="">
      <xdr:nvSpPr>
        <xdr:cNvPr id="382" name="テキスト ボックス 381"/>
        <xdr:cNvSpPr txBox="1"/>
      </xdr:nvSpPr>
      <xdr:spPr>
        <a:xfrm>
          <a:off x="1828800" y="1324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41911</xdr:rowOff>
    </xdr:from>
    <xdr:to>
      <xdr:col>6</xdr:col>
      <xdr:colOff>171450</xdr:colOff>
      <xdr:row>77</xdr:row>
      <xdr:rowOff>143511</xdr:rowOff>
    </xdr:to>
    <xdr:sp macro="" textlink="">
      <xdr:nvSpPr>
        <xdr:cNvPr id="383" name="楕円 382"/>
        <xdr:cNvSpPr/>
      </xdr:nvSpPr>
      <xdr:spPr>
        <a:xfrm>
          <a:off x="1270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128288</xdr:rowOff>
    </xdr:from>
    <xdr:ext cx="762000" cy="259045"/>
    <xdr:sp macro="" textlink="">
      <xdr:nvSpPr>
        <xdr:cNvPr id="384" name="テキスト ボックス 383"/>
        <xdr:cNvSpPr txBox="1"/>
      </xdr:nvSpPr>
      <xdr:spPr>
        <a:xfrm>
          <a:off x="939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5" name="正方形/長方形 38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6" name="正方形/長方形 38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7" name="正方形/長方形 38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88" name="正方形/長方形 38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89" name="正方形/長方形 38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0" name="正方形/長方形 38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1" name="正方形/長方形 39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2" name="正方形/長方形 39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3" name="正方形/長方形 39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4" name="正方形/長方形 39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5" name="テキスト ボックス 39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人件費が高い水準で推移していることなどから、類似団体平均を上回っている。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今後も職員数の適正管理および適正な給与水準の維持に努めるとともに、行財政改革を推進し、健全な財政運営に努める。</a:t>
          </a:r>
        </a:p>
      </xdr:txBody>
    </xdr:sp>
    <xdr:clientData/>
  </xdr:twoCellAnchor>
  <xdr:oneCellAnchor>
    <xdr:from>
      <xdr:col>62</xdr:col>
      <xdr:colOff>6350</xdr:colOff>
      <xdr:row>69</xdr:row>
      <xdr:rowOff>107950</xdr:rowOff>
    </xdr:from>
    <xdr:ext cx="298543" cy="225703"/>
    <xdr:sp macro="" textlink="">
      <xdr:nvSpPr>
        <xdr:cNvPr id="396" name="テキスト ボックス 39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7" name="直線コネクタ 39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398" name="テキスト ボックス 39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399" name="直線コネクタ 398"/>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0" name="テキスト ボックス 399"/>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1" name="直線コネクタ 400"/>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2" name="テキスト ボックス 401"/>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3" name="直線コネクタ 402"/>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4" name="テキスト ボックス 403"/>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5" name="直線コネクタ 404"/>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06" name="テキスト ボックス 405"/>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07" name="直線コネクタ 406"/>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08" name="テキスト ボックス 407"/>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9" name="直線コネクタ 40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0" name="テキスト ボックス 40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73660</xdr:rowOff>
    </xdr:from>
    <xdr:to>
      <xdr:col>82</xdr:col>
      <xdr:colOff>107950</xdr:colOff>
      <xdr:row>82</xdr:row>
      <xdr:rowOff>58420</xdr:rowOff>
    </xdr:to>
    <xdr:cxnSp macro="">
      <xdr:nvCxnSpPr>
        <xdr:cNvPr id="412" name="直線コネクタ 411"/>
        <xdr:cNvCxnSpPr/>
      </xdr:nvCxnSpPr>
      <xdr:spPr>
        <a:xfrm flipV="1">
          <a:off x="16510000" y="1276096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30497</xdr:rowOff>
    </xdr:from>
    <xdr:ext cx="762000" cy="259045"/>
    <xdr:sp macro="" textlink="">
      <xdr:nvSpPr>
        <xdr:cNvPr id="413" name="公債費以外最小値テキスト"/>
        <xdr:cNvSpPr txBox="1"/>
      </xdr:nvSpPr>
      <xdr:spPr>
        <a:xfrm>
          <a:off x="16598900" y="14089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58420</xdr:rowOff>
    </xdr:from>
    <xdr:to>
      <xdr:col>82</xdr:col>
      <xdr:colOff>196850</xdr:colOff>
      <xdr:row>82</xdr:row>
      <xdr:rowOff>58420</xdr:rowOff>
    </xdr:to>
    <xdr:cxnSp macro="">
      <xdr:nvCxnSpPr>
        <xdr:cNvPr id="414" name="直線コネクタ 413"/>
        <xdr:cNvCxnSpPr/>
      </xdr:nvCxnSpPr>
      <xdr:spPr>
        <a:xfrm>
          <a:off x="16421100" y="14117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160037</xdr:rowOff>
    </xdr:from>
    <xdr:ext cx="762000" cy="259045"/>
    <xdr:sp macro="" textlink="">
      <xdr:nvSpPr>
        <xdr:cNvPr id="415" name="公債費以外最大値テキスト"/>
        <xdr:cNvSpPr txBox="1"/>
      </xdr:nvSpPr>
      <xdr:spPr>
        <a:xfrm>
          <a:off x="16598900" y="1250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73660</xdr:rowOff>
    </xdr:from>
    <xdr:to>
      <xdr:col>82</xdr:col>
      <xdr:colOff>196850</xdr:colOff>
      <xdr:row>74</xdr:row>
      <xdr:rowOff>73660</xdr:rowOff>
    </xdr:to>
    <xdr:cxnSp macro="">
      <xdr:nvCxnSpPr>
        <xdr:cNvPr id="416" name="直線コネクタ 415"/>
        <xdr:cNvCxnSpPr/>
      </xdr:nvCxnSpPr>
      <xdr:spPr>
        <a:xfrm>
          <a:off x="16421100" y="1276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81280</xdr:rowOff>
    </xdr:from>
    <xdr:to>
      <xdr:col>82</xdr:col>
      <xdr:colOff>107950</xdr:colOff>
      <xdr:row>79</xdr:row>
      <xdr:rowOff>130811</xdr:rowOff>
    </xdr:to>
    <xdr:cxnSp macro="">
      <xdr:nvCxnSpPr>
        <xdr:cNvPr id="417" name="直線コネクタ 416"/>
        <xdr:cNvCxnSpPr/>
      </xdr:nvCxnSpPr>
      <xdr:spPr>
        <a:xfrm flipV="1">
          <a:off x="15671800" y="13625830"/>
          <a:ext cx="8382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96538</xdr:rowOff>
    </xdr:from>
    <xdr:ext cx="762000" cy="259045"/>
    <xdr:sp macro="" textlink="">
      <xdr:nvSpPr>
        <xdr:cNvPr id="418" name="公債費以外平均値テキスト"/>
        <xdr:cNvSpPr txBox="1"/>
      </xdr:nvSpPr>
      <xdr:spPr>
        <a:xfrm>
          <a:off x="16598900" y="13298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80011</xdr:rowOff>
    </xdr:from>
    <xdr:to>
      <xdr:col>82</xdr:col>
      <xdr:colOff>158750</xdr:colOff>
      <xdr:row>79</xdr:row>
      <xdr:rowOff>10161</xdr:rowOff>
    </xdr:to>
    <xdr:sp macro="" textlink="">
      <xdr:nvSpPr>
        <xdr:cNvPr id="419" name="フローチャート: 判断 418"/>
        <xdr:cNvSpPr/>
      </xdr:nvSpPr>
      <xdr:spPr>
        <a:xfrm>
          <a:off x="16459200" y="134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46989</xdr:rowOff>
    </xdr:from>
    <xdr:to>
      <xdr:col>78</xdr:col>
      <xdr:colOff>69850</xdr:colOff>
      <xdr:row>79</xdr:row>
      <xdr:rowOff>130811</xdr:rowOff>
    </xdr:to>
    <xdr:cxnSp macro="">
      <xdr:nvCxnSpPr>
        <xdr:cNvPr id="420" name="直線コネクタ 419"/>
        <xdr:cNvCxnSpPr/>
      </xdr:nvCxnSpPr>
      <xdr:spPr>
        <a:xfrm>
          <a:off x="14782800" y="13420089"/>
          <a:ext cx="889000" cy="255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38100</xdr:rowOff>
    </xdr:from>
    <xdr:to>
      <xdr:col>78</xdr:col>
      <xdr:colOff>120650</xdr:colOff>
      <xdr:row>78</xdr:row>
      <xdr:rowOff>139700</xdr:rowOff>
    </xdr:to>
    <xdr:sp macro="" textlink="">
      <xdr:nvSpPr>
        <xdr:cNvPr id="421" name="フローチャート: 判断 420"/>
        <xdr:cNvSpPr/>
      </xdr:nvSpPr>
      <xdr:spPr>
        <a:xfrm>
          <a:off x="15621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149877</xdr:rowOff>
    </xdr:from>
    <xdr:ext cx="736600" cy="259045"/>
    <xdr:sp macro="" textlink="">
      <xdr:nvSpPr>
        <xdr:cNvPr id="422" name="テキスト ボックス 421"/>
        <xdr:cNvSpPr txBox="1"/>
      </xdr:nvSpPr>
      <xdr:spPr>
        <a:xfrm>
          <a:off x="15290800" y="1318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46989</xdr:rowOff>
    </xdr:from>
    <xdr:to>
      <xdr:col>73</xdr:col>
      <xdr:colOff>180975</xdr:colOff>
      <xdr:row>80</xdr:row>
      <xdr:rowOff>39370</xdr:rowOff>
    </xdr:to>
    <xdr:cxnSp macro="">
      <xdr:nvCxnSpPr>
        <xdr:cNvPr id="423" name="直線コネクタ 422"/>
        <xdr:cNvCxnSpPr/>
      </xdr:nvCxnSpPr>
      <xdr:spPr>
        <a:xfrm flipV="1">
          <a:off x="13893800" y="13420089"/>
          <a:ext cx="889000" cy="335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106680</xdr:rowOff>
    </xdr:from>
    <xdr:to>
      <xdr:col>74</xdr:col>
      <xdr:colOff>31750</xdr:colOff>
      <xdr:row>78</xdr:row>
      <xdr:rowOff>36830</xdr:rowOff>
    </xdr:to>
    <xdr:sp macro="" textlink="">
      <xdr:nvSpPr>
        <xdr:cNvPr id="424" name="フローチャート: 判断 423"/>
        <xdr:cNvSpPr/>
      </xdr:nvSpPr>
      <xdr:spPr>
        <a:xfrm>
          <a:off x="14732000" y="1330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47007</xdr:rowOff>
    </xdr:from>
    <xdr:ext cx="762000" cy="259045"/>
    <xdr:sp macro="" textlink="">
      <xdr:nvSpPr>
        <xdr:cNvPr id="425" name="テキスト ボックス 424"/>
        <xdr:cNvSpPr txBox="1"/>
      </xdr:nvSpPr>
      <xdr:spPr>
        <a:xfrm>
          <a:off x="14401800" y="1307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168911</xdr:rowOff>
    </xdr:from>
    <xdr:to>
      <xdr:col>69</xdr:col>
      <xdr:colOff>92075</xdr:colOff>
      <xdr:row>80</xdr:row>
      <xdr:rowOff>39370</xdr:rowOff>
    </xdr:to>
    <xdr:cxnSp macro="">
      <xdr:nvCxnSpPr>
        <xdr:cNvPr id="426" name="直線コネクタ 425"/>
        <xdr:cNvCxnSpPr/>
      </xdr:nvCxnSpPr>
      <xdr:spPr>
        <a:xfrm>
          <a:off x="13004800" y="13713461"/>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87630</xdr:rowOff>
    </xdr:from>
    <xdr:to>
      <xdr:col>69</xdr:col>
      <xdr:colOff>142875</xdr:colOff>
      <xdr:row>79</xdr:row>
      <xdr:rowOff>17780</xdr:rowOff>
    </xdr:to>
    <xdr:sp macro="" textlink="">
      <xdr:nvSpPr>
        <xdr:cNvPr id="427" name="フローチャート: 判断 426"/>
        <xdr:cNvSpPr/>
      </xdr:nvSpPr>
      <xdr:spPr>
        <a:xfrm>
          <a:off x="13843000" y="1346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27957</xdr:rowOff>
    </xdr:from>
    <xdr:ext cx="762000" cy="259045"/>
    <xdr:sp macro="" textlink="">
      <xdr:nvSpPr>
        <xdr:cNvPr id="428" name="テキスト ボックス 427"/>
        <xdr:cNvSpPr txBox="1"/>
      </xdr:nvSpPr>
      <xdr:spPr>
        <a:xfrm>
          <a:off x="13512800" y="13229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129539</xdr:rowOff>
    </xdr:from>
    <xdr:to>
      <xdr:col>65</xdr:col>
      <xdr:colOff>53975</xdr:colOff>
      <xdr:row>79</xdr:row>
      <xdr:rowOff>59689</xdr:rowOff>
    </xdr:to>
    <xdr:sp macro="" textlink="">
      <xdr:nvSpPr>
        <xdr:cNvPr id="429" name="フローチャート: 判断 428"/>
        <xdr:cNvSpPr/>
      </xdr:nvSpPr>
      <xdr:spPr>
        <a:xfrm>
          <a:off x="129540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69866</xdr:rowOff>
    </xdr:from>
    <xdr:ext cx="762000" cy="259045"/>
    <xdr:sp macro="" textlink="">
      <xdr:nvSpPr>
        <xdr:cNvPr id="430" name="テキスト ボックス 429"/>
        <xdr:cNvSpPr txBox="1"/>
      </xdr:nvSpPr>
      <xdr:spPr>
        <a:xfrm>
          <a:off x="12623800" y="1327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1" name="テキスト ボックス 43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2" name="テキスト ボックス 43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3" name="テキスト ボックス 43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4" name="テキスト ボックス 43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5" name="テキスト ボックス 43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30480</xdr:rowOff>
    </xdr:from>
    <xdr:to>
      <xdr:col>82</xdr:col>
      <xdr:colOff>158750</xdr:colOff>
      <xdr:row>79</xdr:row>
      <xdr:rowOff>132080</xdr:rowOff>
    </xdr:to>
    <xdr:sp macro="" textlink="">
      <xdr:nvSpPr>
        <xdr:cNvPr id="436" name="楕円 435"/>
        <xdr:cNvSpPr/>
      </xdr:nvSpPr>
      <xdr:spPr>
        <a:xfrm>
          <a:off x="16459200" y="1357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2557</xdr:rowOff>
    </xdr:from>
    <xdr:ext cx="762000" cy="259045"/>
    <xdr:sp macro="" textlink="">
      <xdr:nvSpPr>
        <xdr:cNvPr id="437" name="公債費以外該当値テキスト"/>
        <xdr:cNvSpPr txBox="1"/>
      </xdr:nvSpPr>
      <xdr:spPr>
        <a:xfrm>
          <a:off x="16598900" y="13547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80011</xdr:rowOff>
    </xdr:from>
    <xdr:to>
      <xdr:col>78</xdr:col>
      <xdr:colOff>120650</xdr:colOff>
      <xdr:row>80</xdr:row>
      <xdr:rowOff>10161</xdr:rowOff>
    </xdr:to>
    <xdr:sp macro="" textlink="">
      <xdr:nvSpPr>
        <xdr:cNvPr id="438" name="楕円 437"/>
        <xdr:cNvSpPr/>
      </xdr:nvSpPr>
      <xdr:spPr>
        <a:xfrm>
          <a:off x="15621000" y="13624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166388</xdr:rowOff>
    </xdr:from>
    <xdr:ext cx="736600" cy="259045"/>
    <xdr:sp macro="" textlink="">
      <xdr:nvSpPr>
        <xdr:cNvPr id="439" name="テキスト ボックス 438"/>
        <xdr:cNvSpPr txBox="1"/>
      </xdr:nvSpPr>
      <xdr:spPr>
        <a:xfrm>
          <a:off x="15290800" y="13710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167639</xdr:rowOff>
    </xdr:from>
    <xdr:to>
      <xdr:col>74</xdr:col>
      <xdr:colOff>31750</xdr:colOff>
      <xdr:row>78</xdr:row>
      <xdr:rowOff>97789</xdr:rowOff>
    </xdr:to>
    <xdr:sp macro="" textlink="">
      <xdr:nvSpPr>
        <xdr:cNvPr id="440" name="楕円 439"/>
        <xdr:cNvSpPr/>
      </xdr:nvSpPr>
      <xdr:spPr>
        <a:xfrm>
          <a:off x="14732000" y="1336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82566</xdr:rowOff>
    </xdr:from>
    <xdr:ext cx="762000" cy="259045"/>
    <xdr:sp macro="" textlink="">
      <xdr:nvSpPr>
        <xdr:cNvPr id="441" name="テキスト ボックス 440"/>
        <xdr:cNvSpPr txBox="1"/>
      </xdr:nvSpPr>
      <xdr:spPr>
        <a:xfrm>
          <a:off x="14401800" y="13455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160020</xdr:rowOff>
    </xdr:from>
    <xdr:to>
      <xdr:col>69</xdr:col>
      <xdr:colOff>142875</xdr:colOff>
      <xdr:row>80</xdr:row>
      <xdr:rowOff>90170</xdr:rowOff>
    </xdr:to>
    <xdr:sp macro="" textlink="">
      <xdr:nvSpPr>
        <xdr:cNvPr id="442" name="楕円 441"/>
        <xdr:cNvSpPr/>
      </xdr:nvSpPr>
      <xdr:spPr>
        <a:xfrm>
          <a:off x="13843000" y="1370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74947</xdr:rowOff>
    </xdr:from>
    <xdr:ext cx="762000" cy="259045"/>
    <xdr:sp macro="" textlink="">
      <xdr:nvSpPr>
        <xdr:cNvPr id="443" name="テキスト ボックス 442"/>
        <xdr:cNvSpPr txBox="1"/>
      </xdr:nvSpPr>
      <xdr:spPr>
        <a:xfrm>
          <a:off x="13512800" y="13790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118111</xdr:rowOff>
    </xdr:from>
    <xdr:to>
      <xdr:col>65</xdr:col>
      <xdr:colOff>53975</xdr:colOff>
      <xdr:row>80</xdr:row>
      <xdr:rowOff>48261</xdr:rowOff>
    </xdr:to>
    <xdr:sp macro="" textlink="">
      <xdr:nvSpPr>
        <xdr:cNvPr id="444" name="楕円 443"/>
        <xdr:cNvSpPr/>
      </xdr:nvSpPr>
      <xdr:spPr>
        <a:xfrm>
          <a:off x="12954000" y="13662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33038</xdr:rowOff>
    </xdr:from>
    <xdr:ext cx="762000" cy="259045"/>
    <xdr:sp macro="" textlink="">
      <xdr:nvSpPr>
        <xdr:cNvPr id="445" name="テキスト ボックス 444"/>
        <xdr:cNvSpPr txBox="1"/>
      </xdr:nvSpPr>
      <xdr:spPr>
        <a:xfrm>
          <a:off x="12623800" y="13749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北海道壮瞥町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154506</xdr:rowOff>
    </xdr:from>
    <xdr:to>
      <xdr:col>29</xdr:col>
      <xdr:colOff>127000</xdr:colOff>
      <xdr:row>18</xdr:row>
      <xdr:rowOff>139366</xdr:rowOff>
    </xdr:to>
    <xdr:cxnSp macro="">
      <xdr:nvCxnSpPr>
        <xdr:cNvPr id="44" name="直線コネクタ 43"/>
        <xdr:cNvCxnSpPr/>
      </xdr:nvCxnSpPr>
      <xdr:spPr bwMode="auto">
        <a:xfrm flipV="1">
          <a:off x="5651500" y="2088081"/>
          <a:ext cx="0" cy="11850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111443</xdr:rowOff>
    </xdr:from>
    <xdr:ext cx="762000" cy="259045"/>
    <xdr:sp macro="" textlink="">
      <xdr:nvSpPr>
        <xdr:cNvPr id="45" name="人口1人当たり決算額の推移最小値テキスト130"/>
        <xdr:cNvSpPr txBox="1"/>
      </xdr:nvSpPr>
      <xdr:spPr>
        <a:xfrm>
          <a:off x="5740400" y="3245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139366</xdr:rowOff>
    </xdr:from>
    <xdr:to>
      <xdr:col>30</xdr:col>
      <xdr:colOff>25400</xdr:colOff>
      <xdr:row>18</xdr:row>
      <xdr:rowOff>139366</xdr:rowOff>
    </xdr:to>
    <xdr:cxnSp macro="">
      <xdr:nvCxnSpPr>
        <xdr:cNvPr id="46" name="直線コネクタ 45"/>
        <xdr:cNvCxnSpPr/>
      </xdr:nvCxnSpPr>
      <xdr:spPr bwMode="auto">
        <a:xfrm>
          <a:off x="5562600" y="32730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69433</xdr:rowOff>
    </xdr:from>
    <xdr:ext cx="762000" cy="259045"/>
    <xdr:sp macro="" textlink="">
      <xdr:nvSpPr>
        <xdr:cNvPr id="47" name="人口1人当たり決算額の推移最大値テキスト130"/>
        <xdr:cNvSpPr txBox="1"/>
      </xdr:nvSpPr>
      <xdr:spPr>
        <a:xfrm>
          <a:off x="5740400" y="1831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154506</xdr:rowOff>
    </xdr:from>
    <xdr:to>
      <xdr:col>30</xdr:col>
      <xdr:colOff>25400</xdr:colOff>
      <xdr:row>11</xdr:row>
      <xdr:rowOff>154506</xdr:rowOff>
    </xdr:to>
    <xdr:cxnSp macro="">
      <xdr:nvCxnSpPr>
        <xdr:cNvPr id="48" name="直線コネクタ 47"/>
        <xdr:cNvCxnSpPr/>
      </xdr:nvCxnSpPr>
      <xdr:spPr bwMode="auto">
        <a:xfrm>
          <a:off x="5562600" y="20880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1211</xdr:rowOff>
    </xdr:from>
    <xdr:to>
      <xdr:col>29</xdr:col>
      <xdr:colOff>127000</xdr:colOff>
      <xdr:row>16</xdr:row>
      <xdr:rowOff>3046</xdr:rowOff>
    </xdr:to>
    <xdr:cxnSp macro="">
      <xdr:nvCxnSpPr>
        <xdr:cNvPr id="49" name="直線コネクタ 48"/>
        <xdr:cNvCxnSpPr/>
      </xdr:nvCxnSpPr>
      <xdr:spPr bwMode="auto">
        <a:xfrm flipV="1">
          <a:off x="5003800" y="2792036"/>
          <a:ext cx="647700" cy="18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141614</xdr:rowOff>
    </xdr:from>
    <xdr:ext cx="762000" cy="259045"/>
    <xdr:sp macro="" textlink="">
      <xdr:nvSpPr>
        <xdr:cNvPr id="50" name="人口1人当たり決算額の推移平均値テキスト130"/>
        <xdr:cNvSpPr txBox="1"/>
      </xdr:nvSpPr>
      <xdr:spPr>
        <a:xfrm>
          <a:off x="5740400" y="29324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169537</xdr:rowOff>
    </xdr:from>
    <xdr:to>
      <xdr:col>29</xdr:col>
      <xdr:colOff>177800</xdr:colOff>
      <xdr:row>17</xdr:row>
      <xdr:rowOff>99687</xdr:rowOff>
    </xdr:to>
    <xdr:sp macro="" textlink="">
      <xdr:nvSpPr>
        <xdr:cNvPr id="51" name="フローチャート: 判断 50"/>
        <xdr:cNvSpPr/>
      </xdr:nvSpPr>
      <xdr:spPr bwMode="auto">
        <a:xfrm>
          <a:off x="5600700" y="2960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3046</xdr:rowOff>
    </xdr:from>
    <xdr:to>
      <xdr:col>26</xdr:col>
      <xdr:colOff>50800</xdr:colOff>
      <xdr:row>16</xdr:row>
      <xdr:rowOff>21116</xdr:rowOff>
    </xdr:to>
    <xdr:cxnSp macro="">
      <xdr:nvCxnSpPr>
        <xdr:cNvPr id="52" name="直線コネクタ 51"/>
        <xdr:cNvCxnSpPr/>
      </xdr:nvCxnSpPr>
      <xdr:spPr bwMode="auto">
        <a:xfrm flipV="1">
          <a:off x="4305300" y="2793871"/>
          <a:ext cx="698500" cy="180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17775</xdr:rowOff>
    </xdr:from>
    <xdr:to>
      <xdr:col>26</xdr:col>
      <xdr:colOff>101600</xdr:colOff>
      <xdr:row>17</xdr:row>
      <xdr:rowOff>119375</xdr:rowOff>
    </xdr:to>
    <xdr:sp macro="" textlink="">
      <xdr:nvSpPr>
        <xdr:cNvPr id="53" name="フローチャート: 判断 52"/>
        <xdr:cNvSpPr/>
      </xdr:nvSpPr>
      <xdr:spPr bwMode="auto">
        <a:xfrm>
          <a:off x="4953000" y="29800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104152</xdr:rowOff>
    </xdr:from>
    <xdr:ext cx="736600" cy="259045"/>
    <xdr:sp macro="" textlink="">
      <xdr:nvSpPr>
        <xdr:cNvPr id="54" name="テキスト ボックス 53"/>
        <xdr:cNvSpPr txBox="1"/>
      </xdr:nvSpPr>
      <xdr:spPr>
        <a:xfrm>
          <a:off x="4622800" y="3066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21116</xdr:rowOff>
    </xdr:from>
    <xdr:to>
      <xdr:col>22</xdr:col>
      <xdr:colOff>114300</xdr:colOff>
      <xdr:row>16</xdr:row>
      <xdr:rowOff>48634</xdr:rowOff>
    </xdr:to>
    <xdr:cxnSp macro="">
      <xdr:nvCxnSpPr>
        <xdr:cNvPr id="55" name="直線コネクタ 54"/>
        <xdr:cNvCxnSpPr/>
      </xdr:nvCxnSpPr>
      <xdr:spPr bwMode="auto">
        <a:xfrm flipV="1">
          <a:off x="3606800" y="2811941"/>
          <a:ext cx="698500" cy="275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36776</xdr:rowOff>
    </xdr:from>
    <xdr:to>
      <xdr:col>22</xdr:col>
      <xdr:colOff>165100</xdr:colOff>
      <xdr:row>17</xdr:row>
      <xdr:rowOff>138376</xdr:rowOff>
    </xdr:to>
    <xdr:sp macro="" textlink="">
      <xdr:nvSpPr>
        <xdr:cNvPr id="56" name="フローチャート: 判断 55"/>
        <xdr:cNvSpPr/>
      </xdr:nvSpPr>
      <xdr:spPr bwMode="auto">
        <a:xfrm>
          <a:off x="4254500" y="2999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123153</xdr:rowOff>
    </xdr:from>
    <xdr:ext cx="762000" cy="259045"/>
    <xdr:sp macro="" textlink="">
      <xdr:nvSpPr>
        <xdr:cNvPr id="57" name="テキスト ボックス 56"/>
        <xdr:cNvSpPr txBox="1"/>
      </xdr:nvSpPr>
      <xdr:spPr>
        <a:xfrm>
          <a:off x="3924300" y="3085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48634</xdr:rowOff>
    </xdr:from>
    <xdr:to>
      <xdr:col>18</xdr:col>
      <xdr:colOff>177800</xdr:colOff>
      <xdr:row>16</xdr:row>
      <xdr:rowOff>109828</xdr:rowOff>
    </xdr:to>
    <xdr:cxnSp macro="">
      <xdr:nvCxnSpPr>
        <xdr:cNvPr id="58" name="直線コネクタ 57"/>
        <xdr:cNvCxnSpPr/>
      </xdr:nvCxnSpPr>
      <xdr:spPr bwMode="auto">
        <a:xfrm flipV="1">
          <a:off x="2908300" y="2839459"/>
          <a:ext cx="698500" cy="611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50949</xdr:rowOff>
    </xdr:from>
    <xdr:to>
      <xdr:col>19</xdr:col>
      <xdr:colOff>38100</xdr:colOff>
      <xdr:row>17</xdr:row>
      <xdr:rowOff>152549</xdr:rowOff>
    </xdr:to>
    <xdr:sp macro="" textlink="">
      <xdr:nvSpPr>
        <xdr:cNvPr id="59" name="フローチャート: 判断 58"/>
        <xdr:cNvSpPr/>
      </xdr:nvSpPr>
      <xdr:spPr bwMode="auto">
        <a:xfrm>
          <a:off x="3556000" y="3013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137326</xdr:rowOff>
    </xdr:from>
    <xdr:ext cx="762000" cy="259045"/>
    <xdr:sp macro="" textlink="">
      <xdr:nvSpPr>
        <xdr:cNvPr id="60" name="テキスト ボックス 59"/>
        <xdr:cNvSpPr txBox="1"/>
      </xdr:nvSpPr>
      <xdr:spPr>
        <a:xfrm>
          <a:off x="3225800" y="3099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61724</xdr:rowOff>
    </xdr:from>
    <xdr:to>
      <xdr:col>15</xdr:col>
      <xdr:colOff>101600</xdr:colOff>
      <xdr:row>17</xdr:row>
      <xdr:rowOff>163324</xdr:rowOff>
    </xdr:to>
    <xdr:sp macro="" textlink="">
      <xdr:nvSpPr>
        <xdr:cNvPr id="61" name="フローチャート: 判断 60"/>
        <xdr:cNvSpPr/>
      </xdr:nvSpPr>
      <xdr:spPr bwMode="auto">
        <a:xfrm>
          <a:off x="2857500" y="3023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148101</xdr:rowOff>
    </xdr:from>
    <xdr:ext cx="762000" cy="259045"/>
    <xdr:sp macro="" textlink="">
      <xdr:nvSpPr>
        <xdr:cNvPr id="62" name="テキスト ボックス 61"/>
        <xdr:cNvSpPr txBox="1"/>
      </xdr:nvSpPr>
      <xdr:spPr>
        <a:xfrm>
          <a:off x="2527300" y="3110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121861</xdr:rowOff>
    </xdr:from>
    <xdr:to>
      <xdr:col>29</xdr:col>
      <xdr:colOff>177800</xdr:colOff>
      <xdr:row>16</xdr:row>
      <xdr:rowOff>52011</xdr:rowOff>
    </xdr:to>
    <xdr:sp macro="" textlink="">
      <xdr:nvSpPr>
        <xdr:cNvPr id="68" name="楕円 67"/>
        <xdr:cNvSpPr/>
      </xdr:nvSpPr>
      <xdr:spPr bwMode="auto">
        <a:xfrm>
          <a:off x="5600700" y="27412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138388</xdr:rowOff>
    </xdr:from>
    <xdr:ext cx="762000" cy="259045"/>
    <xdr:sp macro="" textlink="">
      <xdr:nvSpPr>
        <xdr:cNvPr id="69" name="人口1人当たり決算額の推移該当値テキスト130"/>
        <xdr:cNvSpPr txBox="1"/>
      </xdr:nvSpPr>
      <xdr:spPr>
        <a:xfrm>
          <a:off x="5740400" y="2586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123696</xdr:rowOff>
    </xdr:from>
    <xdr:to>
      <xdr:col>26</xdr:col>
      <xdr:colOff>101600</xdr:colOff>
      <xdr:row>16</xdr:row>
      <xdr:rowOff>53846</xdr:rowOff>
    </xdr:to>
    <xdr:sp macro="" textlink="">
      <xdr:nvSpPr>
        <xdr:cNvPr id="70" name="楕円 69"/>
        <xdr:cNvSpPr/>
      </xdr:nvSpPr>
      <xdr:spPr bwMode="auto">
        <a:xfrm>
          <a:off x="4953000" y="27430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64023</xdr:rowOff>
    </xdr:from>
    <xdr:ext cx="736600" cy="259045"/>
    <xdr:sp macro="" textlink="">
      <xdr:nvSpPr>
        <xdr:cNvPr id="71" name="テキスト ボックス 70"/>
        <xdr:cNvSpPr txBox="1"/>
      </xdr:nvSpPr>
      <xdr:spPr>
        <a:xfrm>
          <a:off x="4622800" y="25119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141766</xdr:rowOff>
    </xdr:from>
    <xdr:to>
      <xdr:col>22</xdr:col>
      <xdr:colOff>165100</xdr:colOff>
      <xdr:row>16</xdr:row>
      <xdr:rowOff>71916</xdr:rowOff>
    </xdr:to>
    <xdr:sp macro="" textlink="">
      <xdr:nvSpPr>
        <xdr:cNvPr id="72" name="楕円 71"/>
        <xdr:cNvSpPr/>
      </xdr:nvSpPr>
      <xdr:spPr bwMode="auto">
        <a:xfrm>
          <a:off x="4254500" y="27611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82093</xdr:rowOff>
    </xdr:from>
    <xdr:ext cx="762000" cy="259045"/>
    <xdr:sp macro="" textlink="">
      <xdr:nvSpPr>
        <xdr:cNvPr id="73" name="テキスト ボックス 72"/>
        <xdr:cNvSpPr txBox="1"/>
      </xdr:nvSpPr>
      <xdr:spPr>
        <a:xfrm>
          <a:off x="3924300" y="2530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169284</xdr:rowOff>
    </xdr:from>
    <xdr:to>
      <xdr:col>19</xdr:col>
      <xdr:colOff>38100</xdr:colOff>
      <xdr:row>16</xdr:row>
      <xdr:rowOff>99434</xdr:rowOff>
    </xdr:to>
    <xdr:sp macro="" textlink="">
      <xdr:nvSpPr>
        <xdr:cNvPr id="74" name="楕円 73"/>
        <xdr:cNvSpPr/>
      </xdr:nvSpPr>
      <xdr:spPr bwMode="auto">
        <a:xfrm>
          <a:off x="3556000" y="27886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109611</xdr:rowOff>
    </xdr:from>
    <xdr:ext cx="762000" cy="259045"/>
    <xdr:sp macro="" textlink="">
      <xdr:nvSpPr>
        <xdr:cNvPr id="75" name="テキスト ボックス 74"/>
        <xdr:cNvSpPr txBox="1"/>
      </xdr:nvSpPr>
      <xdr:spPr>
        <a:xfrm>
          <a:off x="3225800" y="2557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59028</xdr:rowOff>
    </xdr:from>
    <xdr:to>
      <xdr:col>15</xdr:col>
      <xdr:colOff>101600</xdr:colOff>
      <xdr:row>16</xdr:row>
      <xdr:rowOff>160628</xdr:rowOff>
    </xdr:to>
    <xdr:sp macro="" textlink="">
      <xdr:nvSpPr>
        <xdr:cNvPr id="76" name="楕円 75"/>
        <xdr:cNvSpPr/>
      </xdr:nvSpPr>
      <xdr:spPr bwMode="auto">
        <a:xfrm>
          <a:off x="2857500" y="28498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170805</xdr:rowOff>
    </xdr:from>
    <xdr:ext cx="762000" cy="259045"/>
    <xdr:sp macro="" textlink="">
      <xdr:nvSpPr>
        <xdr:cNvPr id="77" name="テキスト ボックス 76"/>
        <xdr:cNvSpPr txBox="1"/>
      </xdr:nvSpPr>
      <xdr:spPr>
        <a:xfrm>
          <a:off x="2527300" y="2618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208903</xdr:rowOff>
    </xdr:from>
    <xdr:to>
      <xdr:col>29</xdr:col>
      <xdr:colOff>127000</xdr:colOff>
      <xdr:row>37</xdr:row>
      <xdr:rowOff>18466</xdr:rowOff>
    </xdr:to>
    <xdr:cxnSp macro="">
      <xdr:nvCxnSpPr>
        <xdr:cNvPr id="103" name="直線コネクタ 102"/>
        <xdr:cNvCxnSpPr/>
      </xdr:nvCxnSpPr>
      <xdr:spPr bwMode="auto">
        <a:xfrm flipV="1">
          <a:off x="5651500" y="6133453"/>
          <a:ext cx="0" cy="100971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36</xdr:row>
      <xdr:rowOff>161993</xdr:rowOff>
    </xdr:from>
    <xdr:ext cx="762000" cy="259045"/>
    <xdr:sp macro="" textlink="">
      <xdr:nvSpPr>
        <xdr:cNvPr id="104" name="人口1人当たり決算額の推移最小値テキスト445"/>
        <xdr:cNvSpPr txBox="1"/>
      </xdr:nvSpPr>
      <xdr:spPr>
        <a:xfrm>
          <a:off x="5740400" y="7115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18466</xdr:rowOff>
    </xdr:from>
    <xdr:to>
      <xdr:col>30</xdr:col>
      <xdr:colOff>25400</xdr:colOff>
      <xdr:row>37</xdr:row>
      <xdr:rowOff>18466</xdr:rowOff>
    </xdr:to>
    <xdr:cxnSp macro="">
      <xdr:nvCxnSpPr>
        <xdr:cNvPr id="105" name="直線コネクタ 104"/>
        <xdr:cNvCxnSpPr/>
      </xdr:nvCxnSpPr>
      <xdr:spPr bwMode="auto">
        <a:xfrm>
          <a:off x="5562600" y="714316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123830</xdr:rowOff>
    </xdr:from>
    <xdr:ext cx="762000" cy="259045"/>
    <xdr:sp macro="" textlink="">
      <xdr:nvSpPr>
        <xdr:cNvPr id="106" name="人口1人当たり決算額の推移最大値テキスト445"/>
        <xdr:cNvSpPr txBox="1"/>
      </xdr:nvSpPr>
      <xdr:spPr>
        <a:xfrm>
          <a:off x="5740400" y="5876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208903</xdr:rowOff>
    </xdr:from>
    <xdr:to>
      <xdr:col>30</xdr:col>
      <xdr:colOff>25400</xdr:colOff>
      <xdr:row>33</xdr:row>
      <xdr:rowOff>208903</xdr:rowOff>
    </xdr:to>
    <xdr:cxnSp macro="">
      <xdr:nvCxnSpPr>
        <xdr:cNvPr id="107" name="直線コネクタ 106"/>
        <xdr:cNvCxnSpPr/>
      </xdr:nvCxnSpPr>
      <xdr:spPr bwMode="auto">
        <a:xfrm>
          <a:off x="5562600" y="61334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94781</xdr:rowOff>
    </xdr:from>
    <xdr:to>
      <xdr:col>29</xdr:col>
      <xdr:colOff>127000</xdr:colOff>
      <xdr:row>35</xdr:row>
      <xdr:rowOff>99244</xdr:rowOff>
    </xdr:to>
    <xdr:cxnSp macro="">
      <xdr:nvCxnSpPr>
        <xdr:cNvPr id="108" name="直線コネクタ 107"/>
        <xdr:cNvCxnSpPr/>
      </xdr:nvCxnSpPr>
      <xdr:spPr bwMode="auto">
        <a:xfrm flipV="1">
          <a:off x="5003800" y="6705131"/>
          <a:ext cx="647700" cy="44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79559</xdr:rowOff>
    </xdr:from>
    <xdr:ext cx="762000" cy="259045"/>
    <xdr:sp macro="" textlink="">
      <xdr:nvSpPr>
        <xdr:cNvPr id="109" name="人口1人当たり決算額の推移平均値テキスト445"/>
        <xdr:cNvSpPr txBox="1"/>
      </xdr:nvSpPr>
      <xdr:spPr>
        <a:xfrm>
          <a:off x="5740400" y="6689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89295</xdr:rowOff>
    </xdr:from>
    <xdr:to>
      <xdr:col>29</xdr:col>
      <xdr:colOff>177800</xdr:colOff>
      <xdr:row>35</xdr:row>
      <xdr:rowOff>190895</xdr:rowOff>
    </xdr:to>
    <xdr:sp macro="" textlink="">
      <xdr:nvSpPr>
        <xdr:cNvPr id="110" name="フローチャート: 判断 109"/>
        <xdr:cNvSpPr/>
      </xdr:nvSpPr>
      <xdr:spPr bwMode="auto">
        <a:xfrm>
          <a:off x="5600700" y="6699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46465</xdr:rowOff>
    </xdr:from>
    <xdr:to>
      <xdr:col>26</xdr:col>
      <xdr:colOff>50800</xdr:colOff>
      <xdr:row>35</xdr:row>
      <xdr:rowOff>99244</xdr:rowOff>
    </xdr:to>
    <xdr:cxnSp macro="">
      <xdr:nvCxnSpPr>
        <xdr:cNvPr id="111" name="直線コネクタ 110"/>
        <xdr:cNvCxnSpPr/>
      </xdr:nvCxnSpPr>
      <xdr:spPr bwMode="auto">
        <a:xfrm>
          <a:off x="4305300" y="6656815"/>
          <a:ext cx="698500" cy="527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104570</xdr:rowOff>
    </xdr:from>
    <xdr:to>
      <xdr:col>26</xdr:col>
      <xdr:colOff>101600</xdr:colOff>
      <xdr:row>35</xdr:row>
      <xdr:rowOff>206170</xdr:rowOff>
    </xdr:to>
    <xdr:sp macro="" textlink="">
      <xdr:nvSpPr>
        <xdr:cNvPr id="112" name="フローチャート: 判断 111"/>
        <xdr:cNvSpPr/>
      </xdr:nvSpPr>
      <xdr:spPr bwMode="auto">
        <a:xfrm>
          <a:off x="4953000" y="67149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190947</xdr:rowOff>
    </xdr:from>
    <xdr:ext cx="736600" cy="259045"/>
    <xdr:sp macro="" textlink="">
      <xdr:nvSpPr>
        <xdr:cNvPr id="113" name="テキスト ボックス 112"/>
        <xdr:cNvSpPr txBox="1"/>
      </xdr:nvSpPr>
      <xdr:spPr>
        <a:xfrm>
          <a:off x="4622800" y="6801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24313</xdr:rowOff>
    </xdr:from>
    <xdr:to>
      <xdr:col>22</xdr:col>
      <xdr:colOff>114300</xdr:colOff>
      <xdr:row>35</xdr:row>
      <xdr:rowOff>46465</xdr:rowOff>
    </xdr:to>
    <xdr:cxnSp macro="">
      <xdr:nvCxnSpPr>
        <xdr:cNvPr id="114" name="直線コネクタ 113"/>
        <xdr:cNvCxnSpPr/>
      </xdr:nvCxnSpPr>
      <xdr:spPr bwMode="auto">
        <a:xfrm>
          <a:off x="3606800" y="6634663"/>
          <a:ext cx="698500" cy="221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123630</xdr:rowOff>
    </xdr:from>
    <xdr:to>
      <xdr:col>22</xdr:col>
      <xdr:colOff>165100</xdr:colOff>
      <xdr:row>35</xdr:row>
      <xdr:rowOff>225230</xdr:rowOff>
    </xdr:to>
    <xdr:sp macro="" textlink="">
      <xdr:nvSpPr>
        <xdr:cNvPr id="115" name="フローチャート: 判断 114"/>
        <xdr:cNvSpPr/>
      </xdr:nvSpPr>
      <xdr:spPr bwMode="auto">
        <a:xfrm>
          <a:off x="4254500" y="6733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210007</xdr:rowOff>
    </xdr:from>
    <xdr:ext cx="762000" cy="259045"/>
    <xdr:sp macro="" textlink="">
      <xdr:nvSpPr>
        <xdr:cNvPr id="116" name="テキスト ボックス 115"/>
        <xdr:cNvSpPr txBox="1"/>
      </xdr:nvSpPr>
      <xdr:spPr>
        <a:xfrm>
          <a:off x="3924300" y="682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7909</xdr:rowOff>
    </xdr:from>
    <xdr:to>
      <xdr:col>18</xdr:col>
      <xdr:colOff>177800</xdr:colOff>
      <xdr:row>35</xdr:row>
      <xdr:rowOff>24313</xdr:rowOff>
    </xdr:to>
    <xdr:cxnSp macro="">
      <xdr:nvCxnSpPr>
        <xdr:cNvPr id="117" name="直線コネクタ 116"/>
        <xdr:cNvCxnSpPr/>
      </xdr:nvCxnSpPr>
      <xdr:spPr bwMode="auto">
        <a:xfrm>
          <a:off x="2908300" y="6618259"/>
          <a:ext cx="698500" cy="164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145763</xdr:rowOff>
    </xdr:from>
    <xdr:to>
      <xdr:col>19</xdr:col>
      <xdr:colOff>38100</xdr:colOff>
      <xdr:row>35</xdr:row>
      <xdr:rowOff>247363</xdr:rowOff>
    </xdr:to>
    <xdr:sp macro="" textlink="">
      <xdr:nvSpPr>
        <xdr:cNvPr id="118" name="フローチャート: 判断 117"/>
        <xdr:cNvSpPr/>
      </xdr:nvSpPr>
      <xdr:spPr bwMode="auto">
        <a:xfrm>
          <a:off x="3556000" y="6756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232140</xdr:rowOff>
    </xdr:from>
    <xdr:ext cx="762000" cy="259045"/>
    <xdr:sp macro="" textlink="">
      <xdr:nvSpPr>
        <xdr:cNvPr id="119" name="テキスト ボックス 118"/>
        <xdr:cNvSpPr txBox="1"/>
      </xdr:nvSpPr>
      <xdr:spPr>
        <a:xfrm>
          <a:off x="3225800" y="6842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157033</xdr:rowOff>
    </xdr:from>
    <xdr:to>
      <xdr:col>15</xdr:col>
      <xdr:colOff>101600</xdr:colOff>
      <xdr:row>35</xdr:row>
      <xdr:rowOff>258633</xdr:rowOff>
    </xdr:to>
    <xdr:sp macro="" textlink="">
      <xdr:nvSpPr>
        <xdr:cNvPr id="120" name="フローチャート: 判断 119"/>
        <xdr:cNvSpPr/>
      </xdr:nvSpPr>
      <xdr:spPr bwMode="auto">
        <a:xfrm>
          <a:off x="2857500" y="67673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243410</xdr:rowOff>
    </xdr:from>
    <xdr:ext cx="762000" cy="259045"/>
    <xdr:sp macro="" textlink="">
      <xdr:nvSpPr>
        <xdr:cNvPr id="121" name="テキスト ボックス 120"/>
        <xdr:cNvSpPr txBox="1"/>
      </xdr:nvSpPr>
      <xdr:spPr>
        <a:xfrm>
          <a:off x="2527300" y="6853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43981</xdr:rowOff>
    </xdr:from>
    <xdr:to>
      <xdr:col>29</xdr:col>
      <xdr:colOff>177800</xdr:colOff>
      <xdr:row>35</xdr:row>
      <xdr:rowOff>145581</xdr:rowOff>
    </xdr:to>
    <xdr:sp macro="" textlink="">
      <xdr:nvSpPr>
        <xdr:cNvPr id="127" name="楕円 126"/>
        <xdr:cNvSpPr/>
      </xdr:nvSpPr>
      <xdr:spPr bwMode="auto">
        <a:xfrm>
          <a:off x="5600700" y="66543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231958</xdr:rowOff>
    </xdr:from>
    <xdr:ext cx="762000" cy="259045"/>
    <xdr:sp macro="" textlink="">
      <xdr:nvSpPr>
        <xdr:cNvPr id="128" name="人口1人当たり決算額の推移該当値テキスト445"/>
        <xdr:cNvSpPr txBox="1"/>
      </xdr:nvSpPr>
      <xdr:spPr>
        <a:xfrm>
          <a:off x="5740400" y="6499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48444</xdr:rowOff>
    </xdr:from>
    <xdr:to>
      <xdr:col>26</xdr:col>
      <xdr:colOff>101600</xdr:colOff>
      <xdr:row>35</xdr:row>
      <xdr:rowOff>150044</xdr:rowOff>
    </xdr:to>
    <xdr:sp macro="" textlink="">
      <xdr:nvSpPr>
        <xdr:cNvPr id="129" name="楕円 128"/>
        <xdr:cNvSpPr/>
      </xdr:nvSpPr>
      <xdr:spPr bwMode="auto">
        <a:xfrm>
          <a:off x="4953000" y="66587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160221</xdr:rowOff>
    </xdr:from>
    <xdr:ext cx="736600" cy="259045"/>
    <xdr:sp macro="" textlink="">
      <xdr:nvSpPr>
        <xdr:cNvPr id="130" name="テキスト ボックス 129"/>
        <xdr:cNvSpPr txBox="1"/>
      </xdr:nvSpPr>
      <xdr:spPr>
        <a:xfrm>
          <a:off x="4622800" y="64276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338565</xdr:rowOff>
    </xdr:from>
    <xdr:to>
      <xdr:col>22</xdr:col>
      <xdr:colOff>165100</xdr:colOff>
      <xdr:row>35</xdr:row>
      <xdr:rowOff>97265</xdr:rowOff>
    </xdr:to>
    <xdr:sp macro="" textlink="">
      <xdr:nvSpPr>
        <xdr:cNvPr id="131" name="楕円 130"/>
        <xdr:cNvSpPr/>
      </xdr:nvSpPr>
      <xdr:spPr bwMode="auto">
        <a:xfrm>
          <a:off x="4254500" y="66060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107441</xdr:rowOff>
    </xdr:from>
    <xdr:ext cx="762000" cy="259045"/>
    <xdr:sp macro="" textlink="">
      <xdr:nvSpPr>
        <xdr:cNvPr id="132" name="テキスト ボックス 131"/>
        <xdr:cNvSpPr txBox="1"/>
      </xdr:nvSpPr>
      <xdr:spPr>
        <a:xfrm>
          <a:off x="3924300" y="637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316413</xdr:rowOff>
    </xdr:from>
    <xdr:to>
      <xdr:col>19</xdr:col>
      <xdr:colOff>38100</xdr:colOff>
      <xdr:row>35</xdr:row>
      <xdr:rowOff>75113</xdr:rowOff>
    </xdr:to>
    <xdr:sp macro="" textlink="">
      <xdr:nvSpPr>
        <xdr:cNvPr id="133" name="楕円 132"/>
        <xdr:cNvSpPr/>
      </xdr:nvSpPr>
      <xdr:spPr bwMode="auto">
        <a:xfrm>
          <a:off x="3556000" y="65838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85290</xdr:rowOff>
    </xdr:from>
    <xdr:ext cx="762000" cy="259045"/>
    <xdr:sp macro="" textlink="">
      <xdr:nvSpPr>
        <xdr:cNvPr id="134" name="テキスト ボックス 133"/>
        <xdr:cNvSpPr txBox="1"/>
      </xdr:nvSpPr>
      <xdr:spPr>
        <a:xfrm>
          <a:off x="3225800" y="6352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300009</xdr:rowOff>
    </xdr:from>
    <xdr:to>
      <xdr:col>15</xdr:col>
      <xdr:colOff>101600</xdr:colOff>
      <xdr:row>35</xdr:row>
      <xdr:rowOff>58709</xdr:rowOff>
    </xdr:to>
    <xdr:sp macro="" textlink="">
      <xdr:nvSpPr>
        <xdr:cNvPr id="135" name="楕円 134"/>
        <xdr:cNvSpPr/>
      </xdr:nvSpPr>
      <xdr:spPr bwMode="auto">
        <a:xfrm>
          <a:off x="2857500" y="65674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68885</xdr:rowOff>
    </xdr:from>
    <xdr:ext cx="762000" cy="259045"/>
    <xdr:sp macro="" textlink="">
      <xdr:nvSpPr>
        <xdr:cNvPr id="136" name="テキスト ボックス 135"/>
        <xdr:cNvSpPr txBox="1"/>
      </xdr:nvSpPr>
      <xdr:spPr>
        <a:xfrm>
          <a:off x="2527300" y="6336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北海道壮瞥町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2,391
2,302
205.01
5,377,645
5,281,686
68,431
2,206,977
4,111,266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98243</xdr:rowOff>
    </xdr:from>
    <xdr:to>
      <xdr:col>24</xdr:col>
      <xdr:colOff>62865</xdr:colOff>
      <xdr:row>37</xdr:row>
      <xdr:rowOff>170746</xdr:rowOff>
    </xdr:to>
    <xdr:cxnSp macro="">
      <xdr:nvCxnSpPr>
        <xdr:cNvPr id="55" name="直線コネクタ 54"/>
        <xdr:cNvCxnSpPr/>
      </xdr:nvCxnSpPr>
      <xdr:spPr>
        <a:xfrm flipV="1">
          <a:off x="4633595" y="5241743"/>
          <a:ext cx="1270" cy="1272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3123</xdr:rowOff>
    </xdr:from>
    <xdr:ext cx="599010" cy="259045"/>
    <xdr:sp macro="" textlink="">
      <xdr:nvSpPr>
        <xdr:cNvPr id="56" name="人件費最小値テキスト"/>
        <xdr:cNvSpPr txBox="1"/>
      </xdr:nvSpPr>
      <xdr:spPr>
        <a:xfrm>
          <a:off x="4686300" y="6518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170746</xdr:rowOff>
    </xdr:from>
    <xdr:to>
      <xdr:col>24</xdr:col>
      <xdr:colOff>152400</xdr:colOff>
      <xdr:row>37</xdr:row>
      <xdr:rowOff>170746</xdr:rowOff>
    </xdr:to>
    <xdr:cxnSp macro="">
      <xdr:nvCxnSpPr>
        <xdr:cNvPr id="57" name="直線コネクタ 56"/>
        <xdr:cNvCxnSpPr/>
      </xdr:nvCxnSpPr>
      <xdr:spPr>
        <a:xfrm>
          <a:off x="4546600" y="6514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44920</xdr:rowOff>
    </xdr:from>
    <xdr:ext cx="599010" cy="259045"/>
    <xdr:sp macro="" textlink="">
      <xdr:nvSpPr>
        <xdr:cNvPr id="58" name="人件費最大値テキスト"/>
        <xdr:cNvSpPr txBox="1"/>
      </xdr:nvSpPr>
      <xdr:spPr>
        <a:xfrm>
          <a:off x="4686300" y="501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98243</xdr:rowOff>
    </xdr:from>
    <xdr:to>
      <xdr:col>24</xdr:col>
      <xdr:colOff>152400</xdr:colOff>
      <xdr:row>30</xdr:row>
      <xdr:rowOff>98243</xdr:rowOff>
    </xdr:to>
    <xdr:cxnSp macro="">
      <xdr:nvCxnSpPr>
        <xdr:cNvPr id="59" name="直線コネクタ 58"/>
        <xdr:cNvCxnSpPr/>
      </xdr:nvCxnSpPr>
      <xdr:spPr>
        <a:xfrm>
          <a:off x="4546600" y="5241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53630</xdr:rowOff>
    </xdr:from>
    <xdr:to>
      <xdr:col>24</xdr:col>
      <xdr:colOff>63500</xdr:colOff>
      <xdr:row>35</xdr:row>
      <xdr:rowOff>99323</xdr:rowOff>
    </xdr:to>
    <xdr:cxnSp macro="">
      <xdr:nvCxnSpPr>
        <xdr:cNvPr id="60" name="直線コネクタ 59"/>
        <xdr:cNvCxnSpPr/>
      </xdr:nvCxnSpPr>
      <xdr:spPr>
        <a:xfrm>
          <a:off x="3797300" y="6054380"/>
          <a:ext cx="838200" cy="45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22655</xdr:rowOff>
    </xdr:from>
    <xdr:ext cx="599010" cy="259045"/>
    <xdr:sp macro="" textlink="">
      <xdr:nvSpPr>
        <xdr:cNvPr id="61" name="人件費平均値テキスト"/>
        <xdr:cNvSpPr txBox="1"/>
      </xdr:nvSpPr>
      <xdr:spPr>
        <a:xfrm>
          <a:off x="4686300" y="61948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44228</xdr:rowOff>
    </xdr:from>
    <xdr:to>
      <xdr:col>24</xdr:col>
      <xdr:colOff>114300</xdr:colOff>
      <xdr:row>36</xdr:row>
      <xdr:rowOff>145828</xdr:rowOff>
    </xdr:to>
    <xdr:sp macro="" textlink="">
      <xdr:nvSpPr>
        <xdr:cNvPr id="62" name="フローチャート: 判断 61"/>
        <xdr:cNvSpPr/>
      </xdr:nvSpPr>
      <xdr:spPr>
        <a:xfrm>
          <a:off x="4584700" y="621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53630</xdr:rowOff>
    </xdr:from>
    <xdr:to>
      <xdr:col>19</xdr:col>
      <xdr:colOff>177800</xdr:colOff>
      <xdr:row>35</xdr:row>
      <xdr:rowOff>116325</xdr:rowOff>
    </xdr:to>
    <xdr:cxnSp macro="">
      <xdr:nvCxnSpPr>
        <xdr:cNvPr id="63" name="直線コネクタ 62"/>
        <xdr:cNvCxnSpPr/>
      </xdr:nvCxnSpPr>
      <xdr:spPr>
        <a:xfrm flipV="1">
          <a:off x="2908300" y="6054380"/>
          <a:ext cx="889000" cy="62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51175</xdr:rowOff>
    </xdr:from>
    <xdr:to>
      <xdr:col>20</xdr:col>
      <xdr:colOff>38100</xdr:colOff>
      <xdr:row>36</xdr:row>
      <xdr:rowOff>152775</xdr:rowOff>
    </xdr:to>
    <xdr:sp macro="" textlink="">
      <xdr:nvSpPr>
        <xdr:cNvPr id="64" name="フローチャート: 判断 63"/>
        <xdr:cNvSpPr/>
      </xdr:nvSpPr>
      <xdr:spPr>
        <a:xfrm>
          <a:off x="3746500" y="622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143902</xdr:rowOff>
    </xdr:from>
    <xdr:ext cx="599010" cy="259045"/>
    <xdr:sp macro="" textlink="">
      <xdr:nvSpPr>
        <xdr:cNvPr id="65" name="テキスト ボックス 64"/>
        <xdr:cNvSpPr txBox="1"/>
      </xdr:nvSpPr>
      <xdr:spPr>
        <a:xfrm>
          <a:off x="3497795" y="6316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107788</xdr:rowOff>
    </xdr:from>
    <xdr:to>
      <xdr:col>15</xdr:col>
      <xdr:colOff>50800</xdr:colOff>
      <xdr:row>35</xdr:row>
      <xdr:rowOff>116325</xdr:rowOff>
    </xdr:to>
    <xdr:cxnSp macro="">
      <xdr:nvCxnSpPr>
        <xdr:cNvPr id="66" name="直線コネクタ 65"/>
        <xdr:cNvCxnSpPr/>
      </xdr:nvCxnSpPr>
      <xdr:spPr>
        <a:xfrm>
          <a:off x="2019300" y="6108538"/>
          <a:ext cx="889000" cy="8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67206</xdr:rowOff>
    </xdr:from>
    <xdr:to>
      <xdr:col>15</xdr:col>
      <xdr:colOff>101600</xdr:colOff>
      <xdr:row>36</xdr:row>
      <xdr:rowOff>168806</xdr:rowOff>
    </xdr:to>
    <xdr:sp macro="" textlink="">
      <xdr:nvSpPr>
        <xdr:cNvPr id="67" name="フローチャート: 判断 66"/>
        <xdr:cNvSpPr/>
      </xdr:nvSpPr>
      <xdr:spPr>
        <a:xfrm>
          <a:off x="2857500" y="623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159933</xdr:rowOff>
    </xdr:from>
    <xdr:ext cx="599010" cy="259045"/>
    <xdr:sp macro="" textlink="">
      <xdr:nvSpPr>
        <xdr:cNvPr id="68" name="テキスト ボックス 67"/>
        <xdr:cNvSpPr txBox="1"/>
      </xdr:nvSpPr>
      <xdr:spPr>
        <a:xfrm>
          <a:off x="2608795" y="6332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107788</xdr:rowOff>
    </xdr:from>
    <xdr:to>
      <xdr:col>10</xdr:col>
      <xdr:colOff>114300</xdr:colOff>
      <xdr:row>36</xdr:row>
      <xdr:rowOff>36259</xdr:rowOff>
    </xdr:to>
    <xdr:cxnSp macro="">
      <xdr:nvCxnSpPr>
        <xdr:cNvPr id="69" name="直線コネクタ 68"/>
        <xdr:cNvCxnSpPr/>
      </xdr:nvCxnSpPr>
      <xdr:spPr>
        <a:xfrm flipV="1">
          <a:off x="1130300" y="6108538"/>
          <a:ext cx="889000" cy="99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81093</xdr:rowOff>
    </xdr:from>
    <xdr:to>
      <xdr:col>10</xdr:col>
      <xdr:colOff>165100</xdr:colOff>
      <xdr:row>37</xdr:row>
      <xdr:rowOff>11243</xdr:rowOff>
    </xdr:to>
    <xdr:sp macro="" textlink="">
      <xdr:nvSpPr>
        <xdr:cNvPr id="70" name="フローチャート: 判断 69"/>
        <xdr:cNvSpPr/>
      </xdr:nvSpPr>
      <xdr:spPr>
        <a:xfrm>
          <a:off x="1968500" y="625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2370</xdr:rowOff>
    </xdr:from>
    <xdr:ext cx="599010" cy="259045"/>
    <xdr:sp macro="" textlink="">
      <xdr:nvSpPr>
        <xdr:cNvPr id="71" name="テキスト ボックス 70"/>
        <xdr:cNvSpPr txBox="1"/>
      </xdr:nvSpPr>
      <xdr:spPr>
        <a:xfrm>
          <a:off x="1719795" y="6346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130722</xdr:rowOff>
    </xdr:from>
    <xdr:to>
      <xdr:col>6</xdr:col>
      <xdr:colOff>38100</xdr:colOff>
      <xdr:row>37</xdr:row>
      <xdr:rowOff>60872</xdr:rowOff>
    </xdr:to>
    <xdr:sp macro="" textlink="">
      <xdr:nvSpPr>
        <xdr:cNvPr id="72" name="フローチャート: 判断 71"/>
        <xdr:cNvSpPr/>
      </xdr:nvSpPr>
      <xdr:spPr>
        <a:xfrm>
          <a:off x="1079500" y="630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51999</xdr:rowOff>
    </xdr:from>
    <xdr:ext cx="599010" cy="259045"/>
    <xdr:sp macro="" textlink="">
      <xdr:nvSpPr>
        <xdr:cNvPr id="73" name="テキスト ボックス 72"/>
        <xdr:cNvSpPr txBox="1"/>
      </xdr:nvSpPr>
      <xdr:spPr>
        <a:xfrm>
          <a:off x="830795" y="6395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48523</xdr:rowOff>
    </xdr:from>
    <xdr:to>
      <xdr:col>24</xdr:col>
      <xdr:colOff>114300</xdr:colOff>
      <xdr:row>35</xdr:row>
      <xdr:rowOff>150123</xdr:rowOff>
    </xdr:to>
    <xdr:sp macro="" textlink="">
      <xdr:nvSpPr>
        <xdr:cNvPr id="79" name="楕円 78"/>
        <xdr:cNvSpPr/>
      </xdr:nvSpPr>
      <xdr:spPr>
        <a:xfrm>
          <a:off x="4584700" y="604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71400</xdr:rowOff>
    </xdr:from>
    <xdr:ext cx="599010" cy="259045"/>
    <xdr:sp macro="" textlink="">
      <xdr:nvSpPr>
        <xdr:cNvPr id="80" name="人件費該当値テキスト"/>
        <xdr:cNvSpPr txBox="1"/>
      </xdr:nvSpPr>
      <xdr:spPr>
        <a:xfrm>
          <a:off x="4686300" y="5900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2830</xdr:rowOff>
    </xdr:from>
    <xdr:to>
      <xdr:col>20</xdr:col>
      <xdr:colOff>38100</xdr:colOff>
      <xdr:row>35</xdr:row>
      <xdr:rowOff>104430</xdr:rowOff>
    </xdr:to>
    <xdr:sp macro="" textlink="">
      <xdr:nvSpPr>
        <xdr:cNvPr id="81" name="楕円 80"/>
        <xdr:cNvSpPr/>
      </xdr:nvSpPr>
      <xdr:spPr>
        <a:xfrm>
          <a:off x="3746500" y="60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120957</xdr:rowOff>
    </xdr:from>
    <xdr:ext cx="599010" cy="259045"/>
    <xdr:sp macro="" textlink="">
      <xdr:nvSpPr>
        <xdr:cNvPr id="82" name="テキスト ボックス 81"/>
        <xdr:cNvSpPr txBox="1"/>
      </xdr:nvSpPr>
      <xdr:spPr>
        <a:xfrm>
          <a:off x="3497795" y="5778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65525</xdr:rowOff>
    </xdr:from>
    <xdr:to>
      <xdr:col>15</xdr:col>
      <xdr:colOff>101600</xdr:colOff>
      <xdr:row>35</xdr:row>
      <xdr:rowOff>167125</xdr:rowOff>
    </xdr:to>
    <xdr:sp macro="" textlink="">
      <xdr:nvSpPr>
        <xdr:cNvPr id="83" name="楕円 82"/>
        <xdr:cNvSpPr/>
      </xdr:nvSpPr>
      <xdr:spPr>
        <a:xfrm>
          <a:off x="2857500" y="606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12202</xdr:rowOff>
    </xdr:from>
    <xdr:ext cx="599010" cy="259045"/>
    <xdr:sp macro="" textlink="">
      <xdr:nvSpPr>
        <xdr:cNvPr id="84" name="テキスト ボックス 83"/>
        <xdr:cNvSpPr txBox="1"/>
      </xdr:nvSpPr>
      <xdr:spPr>
        <a:xfrm>
          <a:off x="2608795" y="5841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56988</xdr:rowOff>
    </xdr:from>
    <xdr:to>
      <xdr:col>10</xdr:col>
      <xdr:colOff>165100</xdr:colOff>
      <xdr:row>35</xdr:row>
      <xdr:rowOff>158588</xdr:rowOff>
    </xdr:to>
    <xdr:sp macro="" textlink="">
      <xdr:nvSpPr>
        <xdr:cNvPr id="85" name="楕円 84"/>
        <xdr:cNvSpPr/>
      </xdr:nvSpPr>
      <xdr:spPr>
        <a:xfrm>
          <a:off x="1968500" y="6057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3665</xdr:rowOff>
    </xdr:from>
    <xdr:ext cx="599010" cy="259045"/>
    <xdr:sp macro="" textlink="">
      <xdr:nvSpPr>
        <xdr:cNvPr id="86" name="テキスト ボックス 85"/>
        <xdr:cNvSpPr txBox="1"/>
      </xdr:nvSpPr>
      <xdr:spPr>
        <a:xfrm>
          <a:off x="1719795" y="5832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156909</xdr:rowOff>
    </xdr:from>
    <xdr:to>
      <xdr:col>6</xdr:col>
      <xdr:colOff>38100</xdr:colOff>
      <xdr:row>36</xdr:row>
      <xdr:rowOff>87059</xdr:rowOff>
    </xdr:to>
    <xdr:sp macro="" textlink="">
      <xdr:nvSpPr>
        <xdr:cNvPr id="87" name="楕円 86"/>
        <xdr:cNvSpPr/>
      </xdr:nvSpPr>
      <xdr:spPr>
        <a:xfrm>
          <a:off x="1079500" y="6157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103586</xdr:rowOff>
    </xdr:from>
    <xdr:ext cx="599010" cy="259045"/>
    <xdr:sp macro="" textlink="">
      <xdr:nvSpPr>
        <xdr:cNvPr id="88" name="テキスト ボックス 87"/>
        <xdr:cNvSpPr txBox="1"/>
      </xdr:nvSpPr>
      <xdr:spPr>
        <a:xfrm>
          <a:off x="830795" y="5932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143782</xdr:rowOff>
    </xdr:from>
    <xdr:to>
      <xdr:col>24</xdr:col>
      <xdr:colOff>62865</xdr:colOff>
      <xdr:row>58</xdr:row>
      <xdr:rowOff>94226</xdr:rowOff>
    </xdr:to>
    <xdr:cxnSp macro="">
      <xdr:nvCxnSpPr>
        <xdr:cNvPr id="112" name="直線コネクタ 111"/>
        <xdr:cNvCxnSpPr/>
      </xdr:nvCxnSpPr>
      <xdr:spPr>
        <a:xfrm flipV="1">
          <a:off x="4633595" y="8716282"/>
          <a:ext cx="1270" cy="1322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98053</xdr:rowOff>
    </xdr:from>
    <xdr:ext cx="534377" cy="259045"/>
    <xdr:sp macro="" textlink="">
      <xdr:nvSpPr>
        <xdr:cNvPr id="113" name="物件費最小値テキスト"/>
        <xdr:cNvSpPr txBox="1"/>
      </xdr:nvSpPr>
      <xdr:spPr>
        <a:xfrm>
          <a:off x="4686300" y="10042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94226</xdr:rowOff>
    </xdr:from>
    <xdr:to>
      <xdr:col>24</xdr:col>
      <xdr:colOff>152400</xdr:colOff>
      <xdr:row>58</xdr:row>
      <xdr:rowOff>94226</xdr:rowOff>
    </xdr:to>
    <xdr:cxnSp macro="">
      <xdr:nvCxnSpPr>
        <xdr:cNvPr id="114" name="直線コネクタ 113"/>
        <xdr:cNvCxnSpPr/>
      </xdr:nvCxnSpPr>
      <xdr:spPr>
        <a:xfrm>
          <a:off x="4546600" y="10038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90459</xdr:rowOff>
    </xdr:from>
    <xdr:ext cx="690189" cy="259045"/>
    <xdr:sp macro="" textlink="">
      <xdr:nvSpPr>
        <xdr:cNvPr id="115" name="物件費最大値テキスト"/>
        <xdr:cNvSpPr txBox="1"/>
      </xdr:nvSpPr>
      <xdr:spPr>
        <a:xfrm>
          <a:off x="4686300" y="849150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1,136,786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143782</xdr:rowOff>
    </xdr:from>
    <xdr:to>
      <xdr:col>24</xdr:col>
      <xdr:colOff>152400</xdr:colOff>
      <xdr:row>50</xdr:row>
      <xdr:rowOff>143782</xdr:rowOff>
    </xdr:to>
    <xdr:cxnSp macro="">
      <xdr:nvCxnSpPr>
        <xdr:cNvPr id="116" name="直線コネクタ 115"/>
        <xdr:cNvCxnSpPr/>
      </xdr:nvCxnSpPr>
      <xdr:spPr>
        <a:xfrm>
          <a:off x="4546600" y="8716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72706</xdr:rowOff>
    </xdr:from>
    <xdr:to>
      <xdr:col>24</xdr:col>
      <xdr:colOff>63500</xdr:colOff>
      <xdr:row>57</xdr:row>
      <xdr:rowOff>81472</xdr:rowOff>
    </xdr:to>
    <xdr:cxnSp macro="">
      <xdr:nvCxnSpPr>
        <xdr:cNvPr id="117" name="直線コネクタ 116"/>
        <xdr:cNvCxnSpPr/>
      </xdr:nvCxnSpPr>
      <xdr:spPr>
        <a:xfrm>
          <a:off x="3797300" y="9845356"/>
          <a:ext cx="838200" cy="8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24317</xdr:rowOff>
    </xdr:from>
    <xdr:ext cx="599010" cy="259045"/>
    <xdr:sp macro="" textlink="">
      <xdr:nvSpPr>
        <xdr:cNvPr id="118" name="物件費平均値テキスト"/>
        <xdr:cNvSpPr txBox="1"/>
      </xdr:nvSpPr>
      <xdr:spPr>
        <a:xfrm>
          <a:off x="4686300" y="96255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1440</xdr:rowOff>
    </xdr:from>
    <xdr:to>
      <xdr:col>24</xdr:col>
      <xdr:colOff>114300</xdr:colOff>
      <xdr:row>57</xdr:row>
      <xdr:rowOff>103040</xdr:rowOff>
    </xdr:to>
    <xdr:sp macro="" textlink="">
      <xdr:nvSpPr>
        <xdr:cNvPr id="119" name="フローチャート: 判断 118"/>
        <xdr:cNvSpPr/>
      </xdr:nvSpPr>
      <xdr:spPr>
        <a:xfrm>
          <a:off x="4584700" y="977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72706</xdr:rowOff>
    </xdr:from>
    <xdr:to>
      <xdr:col>19</xdr:col>
      <xdr:colOff>177800</xdr:colOff>
      <xdr:row>57</xdr:row>
      <xdr:rowOff>91525</xdr:rowOff>
    </xdr:to>
    <xdr:cxnSp macro="">
      <xdr:nvCxnSpPr>
        <xdr:cNvPr id="120" name="直線コネクタ 119"/>
        <xdr:cNvCxnSpPr/>
      </xdr:nvCxnSpPr>
      <xdr:spPr>
        <a:xfrm flipV="1">
          <a:off x="2908300" y="9845356"/>
          <a:ext cx="889000" cy="18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5522</xdr:rowOff>
    </xdr:from>
    <xdr:to>
      <xdr:col>20</xdr:col>
      <xdr:colOff>38100</xdr:colOff>
      <xdr:row>57</xdr:row>
      <xdr:rowOff>107122</xdr:rowOff>
    </xdr:to>
    <xdr:sp macro="" textlink="">
      <xdr:nvSpPr>
        <xdr:cNvPr id="121" name="フローチャート: 判断 120"/>
        <xdr:cNvSpPr/>
      </xdr:nvSpPr>
      <xdr:spPr>
        <a:xfrm>
          <a:off x="3746500" y="977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123649</xdr:rowOff>
    </xdr:from>
    <xdr:ext cx="599010" cy="259045"/>
    <xdr:sp macro="" textlink="">
      <xdr:nvSpPr>
        <xdr:cNvPr id="122" name="テキスト ボックス 121"/>
        <xdr:cNvSpPr txBox="1"/>
      </xdr:nvSpPr>
      <xdr:spPr>
        <a:xfrm>
          <a:off x="3497795" y="9553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91525</xdr:rowOff>
    </xdr:from>
    <xdr:to>
      <xdr:col>15</xdr:col>
      <xdr:colOff>50800</xdr:colOff>
      <xdr:row>57</xdr:row>
      <xdr:rowOff>126312</xdr:rowOff>
    </xdr:to>
    <xdr:cxnSp macro="">
      <xdr:nvCxnSpPr>
        <xdr:cNvPr id="123" name="直線コネクタ 122"/>
        <xdr:cNvCxnSpPr/>
      </xdr:nvCxnSpPr>
      <xdr:spPr>
        <a:xfrm flipV="1">
          <a:off x="2019300" y="9864175"/>
          <a:ext cx="889000" cy="34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39268</xdr:rowOff>
    </xdr:from>
    <xdr:to>
      <xdr:col>15</xdr:col>
      <xdr:colOff>101600</xdr:colOff>
      <xdr:row>57</xdr:row>
      <xdr:rowOff>140868</xdr:rowOff>
    </xdr:to>
    <xdr:sp macro="" textlink="">
      <xdr:nvSpPr>
        <xdr:cNvPr id="124" name="フローチャート: 判断 123"/>
        <xdr:cNvSpPr/>
      </xdr:nvSpPr>
      <xdr:spPr>
        <a:xfrm>
          <a:off x="2857500" y="98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157395</xdr:rowOff>
    </xdr:from>
    <xdr:ext cx="599010" cy="259045"/>
    <xdr:sp macro="" textlink="">
      <xdr:nvSpPr>
        <xdr:cNvPr id="125" name="テキスト ボックス 124"/>
        <xdr:cNvSpPr txBox="1"/>
      </xdr:nvSpPr>
      <xdr:spPr>
        <a:xfrm>
          <a:off x="2608795" y="9587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125502</xdr:rowOff>
    </xdr:from>
    <xdr:to>
      <xdr:col>10</xdr:col>
      <xdr:colOff>114300</xdr:colOff>
      <xdr:row>57</xdr:row>
      <xdr:rowOff>126312</xdr:rowOff>
    </xdr:to>
    <xdr:cxnSp macro="">
      <xdr:nvCxnSpPr>
        <xdr:cNvPr id="126" name="直線コネクタ 125"/>
        <xdr:cNvCxnSpPr/>
      </xdr:nvCxnSpPr>
      <xdr:spPr>
        <a:xfrm>
          <a:off x="1130300" y="9898152"/>
          <a:ext cx="889000" cy="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52315</xdr:rowOff>
    </xdr:from>
    <xdr:to>
      <xdr:col>10</xdr:col>
      <xdr:colOff>165100</xdr:colOff>
      <xdr:row>57</xdr:row>
      <xdr:rowOff>153915</xdr:rowOff>
    </xdr:to>
    <xdr:sp macro="" textlink="">
      <xdr:nvSpPr>
        <xdr:cNvPr id="127" name="フローチャート: 判断 126"/>
        <xdr:cNvSpPr/>
      </xdr:nvSpPr>
      <xdr:spPr>
        <a:xfrm>
          <a:off x="1968500" y="982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170442</xdr:rowOff>
    </xdr:from>
    <xdr:ext cx="599010" cy="259045"/>
    <xdr:sp macro="" textlink="">
      <xdr:nvSpPr>
        <xdr:cNvPr id="128" name="テキスト ボックス 127"/>
        <xdr:cNvSpPr txBox="1"/>
      </xdr:nvSpPr>
      <xdr:spPr>
        <a:xfrm>
          <a:off x="1719795" y="9600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57808</xdr:rowOff>
    </xdr:from>
    <xdr:to>
      <xdr:col>6</xdr:col>
      <xdr:colOff>38100</xdr:colOff>
      <xdr:row>57</xdr:row>
      <xdr:rowOff>159408</xdr:rowOff>
    </xdr:to>
    <xdr:sp macro="" textlink="">
      <xdr:nvSpPr>
        <xdr:cNvPr id="129" name="フローチャート: 判断 128"/>
        <xdr:cNvSpPr/>
      </xdr:nvSpPr>
      <xdr:spPr>
        <a:xfrm>
          <a:off x="1079500" y="983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4485</xdr:rowOff>
    </xdr:from>
    <xdr:ext cx="599010" cy="259045"/>
    <xdr:sp macro="" textlink="">
      <xdr:nvSpPr>
        <xdr:cNvPr id="130" name="テキスト ボックス 129"/>
        <xdr:cNvSpPr txBox="1"/>
      </xdr:nvSpPr>
      <xdr:spPr>
        <a:xfrm>
          <a:off x="830795" y="9605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30672</xdr:rowOff>
    </xdr:from>
    <xdr:to>
      <xdr:col>24</xdr:col>
      <xdr:colOff>114300</xdr:colOff>
      <xdr:row>57</xdr:row>
      <xdr:rowOff>132272</xdr:rowOff>
    </xdr:to>
    <xdr:sp macro="" textlink="">
      <xdr:nvSpPr>
        <xdr:cNvPr id="136" name="楕円 135"/>
        <xdr:cNvSpPr/>
      </xdr:nvSpPr>
      <xdr:spPr>
        <a:xfrm>
          <a:off x="4584700" y="9803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9099</xdr:rowOff>
    </xdr:from>
    <xdr:ext cx="599010" cy="259045"/>
    <xdr:sp macro="" textlink="">
      <xdr:nvSpPr>
        <xdr:cNvPr id="137" name="物件費該当値テキスト"/>
        <xdr:cNvSpPr txBox="1"/>
      </xdr:nvSpPr>
      <xdr:spPr>
        <a:xfrm>
          <a:off x="4686300" y="9781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21906</xdr:rowOff>
    </xdr:from>
    <xdr:to>
      <xdr:col>20</xdr:col>
      <xdr:colOff>38100</xdr:colOff>
      <xdr:row>57</xdr:row>
      <xdr:rowOff>123506</xdr:rowOff>
    </xdr:to>
    <xdr:sp macro="" textlink="">
      <xdr:nvSpPr>
        <xdr:cNvPr id="138" name="楕円 137"/>
        <xdr:cNvSpPr/>
      </xdr:nvSpPr>
      <xdr:spPr>
        <a:xfrm>
          <a:off x="3746500" y="979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114633</xdr:rowOff>
    </xdr:from>
    <xdr:ext cx="599010" cy="259045"/>
    <xdr:sp macro="" textlink="">
      <xdr:nvSpPr>
        <xdr:cNvPr id="139" name="テキスト ボックス 138"/>
        <xdr:cNvSpPr txBox="1"/>
      </xdr:nvSpPr>
      <xdr:spPr>
        <a:xfrm>
          <a:off x="3497795" y="9887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40725</xdr:rowOff>
    </xdr:from>
    <xdr:to>
      <xdr:col>15</xdr:col>
      <xdr:colOff>101600</xdr:colOff>
      <xdr:row>57</xdr:row>
      <xdr:rowOff>142325</xdr:rowOff>
    </xdr:to>
    <xdr:sp macro="" textlink="">
      <xdr:nvSpPr>
        <xdr:cNvPr id="140" name="楕円 139"/>
        <xdr:cNvSpPr/>
      </xdr:nvSpPr>
      <xdr:spPr>
        <a:xfrm>
          <a:off x="2857500" y="981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133452</xdr:rowOff>
    </xdr:from>
    <xdr:ext cx="599010" cy="259045"/>
    <xdr:sp macro="" textlink="">
      <xdr:nvSpPr>
        <xdr:cNvPr id="141" name="テキスト ボックス 140"/>
        <xdr:cNvSpPr txBox="1"/>
      </xdr:nvSpPr>
      <xdr:spPr>
        <a:xfrm>
          <a:off x="2608795" y="9906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75512</xdr:rowOff>
    </xdr:from>
    <xdr:to>
      <xdr:col>10</xdr:col>
      <xdr:colOff>165100</xdr:colOff>
      <xdr:row>58</xdr:row>
      <xdr:rowOff>5662</xdr:rowOff>
    </xdr:to>
    <xdr:sp macro="" textlink="">
      <xdr:nvSpPr>
        <xdr:cNvPr id="142" name="楕円 141"/>
        <xdr:cNvSpPr/>
      </xdr:nvSpPr>
      <xdr:spPr>
        <a:xfrm>
          <a:off x="1968500" y="9848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168239</xdr:rowOff>
    </xdr:from>
    <xdr:ext cx="599010" cy="259045"/>
    <xdr:sp macro="" textlink="">
      <xdr:nvSpPr>
        <xdr:cNvPr id="143" name="テキスト ボックス 142"/>
        <xdr:cNvSpPr txBox="1"/>
      </xdr:nvSpPr>
      <xdr:spPr>
        <a:xfrm>
          <a:off x="1719795" y="9940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74702</xdr:rowOff>
    </xdr:from>
    <xdr:to>
      <xdr:col>6</xdr:col>
      <xdr:colOff>38100</xdr:colOff>
      <xdr:row>58</xdr:row>
      <xdr:rowOff>4852</xdr:rowOff>
    </xdr:to>
    <xdr:sp macro="" textlink="">
      <xdr:nvSpPr>
        <xdr:cNvPr id="144" name="楕円 143"/>
        <xdr:cNvSpPr/>
      </xdr:nvSpPr>
      <xdr:spPr>
        <a:xfrm>
          <a:off x="1079500" y="9847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167429</xdr:rowOff>
    </xdr:from>
    <xdr:ext cx="599010" cy="259045"/>
    <xdr:sp macro="" textlink="">
      <xdr:nvSpPr>
        <xdr:cNvPr id="145" name="テキスト ボックス 144"/>
        <xdr:cNvSpPr txBox="1"/>
      </xdr:nvSpPr>
      <xdr:spPr>
        <a:xfrm>
          <a:off x="830795" y="9940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91539</xdr:rowOff>
    </xdr:from>
    <xdr:to>
      <xdr:col>24</xdr:col>
      <xdr:colOff>62865</xdr:colOff>
      <xdr:row>78</xdr:row>
      <xdr:rowOff>137272</xdr:rowOff>
    </xdr:to>
    <xdr:cxnSp macro="">
      <xdr:nvCxnSpPr>
        <xdr:cNvPr id="167" name="直線コネクタ 166"/>
        <xdr:cNvCxnSpPr/>
      </xdr:nvCxnSpPr>
      <xdr:spPr>
        <a:xfrm flipV="1">
          <a:off x="4633595" y="12435939"/>
          <a:ext cx="1270" cy="1074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141099</xdr:rowOff>
    </xdr:from>
    <xdr:ext cx="378565" cy="259045"/>
    <xdr:sp macro="" textlink="">
      <xdr:nvSpPr>
        <xdr:cNvPr id="168" name="維持補修費最小値テキスト"/>
        <xdr:cNvSpPr txBox="1"/>
      </xdr:nvSpPr>
      <xdr:spPr>
        <a:xfrm>
          <a:off x="4686300" y="135141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137272</xdr:rowOff>
    </xdr:from>
    <xdr:to>
      <xdr:col>24</xdr:col>
      <xdr:colOff>152400</xdr:colOff>
      <xdr:row>78</xdr:row>
      <xdr:rowOff>137272</xdr:rowOff>
    </xdr:to>
    <xdr:cxnSp macro="">
      <xdr:nvCxnSpPr>
        <xdr:cNvPr id="169" name="直線コネクタ 168"/>
        <xdr:cNvCxnSpPr/>
      </xdr:nvCxnSpPr>
      <xdr:spPr>
        <a:xfrm>
          <a:off x="4546600" y="1351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38216</xdr:rowOff>
    </xdr:from>
    <xdr:ext cx="599010" cy="259045"/>
    <xdr:sp macro="" textlink="">
      <xdr:nvSpPr>
        <xdr:cNvPr id="170" name="維持補修費最大値テキスト"/>
        <xdr:cNvSpPr txBox="1"/>
      </xdr:nvSpPr>
      <xdr:spPr>
        <a:xfrm>
          <a:off x="4686300" y="12211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91539</xdr:rowOff>
    </xdr:from>
    <xdr:to>
      <xdr:col>24</xdr:col>
      <xdr:colOff>152400</xdr:colOff>
      <xdr:row>72</xdr:row>
      <xdr:rowOff>91539</xdr:rowOff>
    </xdr:to>
    <xdr:cxnSp macro="">
      <xdr:nvCxnSpPr>
        <xdr:cNvPr id="171" name="直線コネクタ 170"/>
        <xdr:cNvCxnSpPr/>
      </xdr:nvCxnSpPr>
      <xdr:spPr>
        <a:xfrm>
          <a:off x="4546600" y="12435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92590</xdr:rowOff>
    </xdr:from>
    <xdr:to>
      <xdr:col>24</xdr:col>
      <xdr:colOff>63500</xdr:colOff>
      <xdr:row>77</xdr:row>
      <xdr:rowOff>23814</xdr:rowOff>
    </xdr:to>
    <xdr:cxnSp macro="">
      <xdr:nvCxnSpPr>
        <xdr:cNvPr id="172" name="直線コネクタ 171"/>
        <xdr:cNvCxnSpPr/>
      </xdr:nvCxnSpPr>
      <xdr:spPr>
        <a:xfrm>
          <a:off x="3797300" y="13122790"/>
          <a:ext cx="838200" cy="102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54909</xdr:rowOff>
    </xdr:from>
    <xdr:ext cx="534377" cy="259045"/>
    <xdr:sp macro="" textlink="">
      <xdr:nvSpPr>
        <xdr:cNvPr id="173" name="維持補修費平均値テキスト"/>
        <xdr:cNvSpPr txBox="1"/>
      </xdr:nvSpPr>
      <xdr:spPr>
        <a:xfrm>
          <a:off x="4686300" y="132565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76482</xdr:rowOff>
    </xdr:from>
    <xdr:to>
      <xdr:col>24</xdr:col>
      <xdr:colOff>114300</xdr:colOff>
      <xdr:row>78</xdr:row>
      <xdr:rowOff>6632</xdr:rowOff>
    </xdr:to>
    <xdr:sp macro="" textlink="">
      <xdr:nvSpPr>
        <xdr:cNvPr id="174" name="フローチャート: 判断 173"/>
        <xdr:cNvSpPr/>
      </xdr:nvSpPr>
      <xdr:spPr>
        <a:xfrm>
          <a:off x="4584700" y="1327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92590</xdr:rowOff>
    </xdr:from>
    <xdr:to>
      <xdr:col>19</xdr:col>
      <xdr:colOff>177800</xdr:colOff>
      <xdr:row>77</xdr:row>
      <xdr:rowOff>14483</xdr:rowOff>
    </xdr:to>
    <xdr:cxnSp macro="">
      <xdr:nvCxnSpPr>
        <xdr:cNvPr id="175" name="直線コネクタ 174"/>
        <xdr:cNvCxnSpPr/>
      </xdr:nvCxnSpPr>
      <xdr:spPr>
        <a:xfrm flipV="1">
          <a:off x="2908300" y="13122790"/>
          <a:ext cx="889000" cy="93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81663</xdr:rowOff>
    </xdr:from>
    <xdr:to>
      <xdr:col>20</xdr:col>
      <xdr:colOff>38100</xdr:colOff>
      <xdr:row>78</xdr:row>
      <xdr:rowOff>11813</xdr:rowOff>
    </xdr:to>
    <xdr:sp macro="" textlink="">
      <xdr:nvSpPr>
        <xdr:cNvPr id="176" name="フローチャート: 判断 175"/>
        <xdr:cNvSpPr/>
      </xdr:nvSpPr>
      <xdr:spPr>
        <a:xfrm>
          <a:off x="3746500" y="1328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2940</xdr:rowOff>
    </xdr:from>
    <xdr:ext cx="534377" cy="259045"/>
    <xdr:sp macro="" textlink="">
      <xdr:nvSpPr>
        <xdr:cNvPr id="177" name="テキスト ボックス 176"/>
        <xdr:cNvSpPr txBox="1"/>
      </xdr:nvSpPr>
      <xdr:spPr>
        <a:xfrm>
          <a:off x="3530111" y="13376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14483</xdr:rowOff>
    </xdr:from>
    <xdr:to>
      <xdr:col>15</xdr:col>
      <xdr:colOff>50800</xdr:colOff>
      <xdr:row>77</xdr:row>
      <xdr:rowOff>28911</xdr:rowOff>
    </xdr:to>
    <xdr:cxnSp macro="">
      <xdr:nvCxnSpPr>
        <xdr:cNvPr id="178" name="直線コネクタ 177"/>
        <xdr:cNvCxnSpPr/>
      </xdr:nvCxnSpPr>
      <xdr:spPr>
        <a:xfrm flipV="1">
          <a:off x="2019300" y="13216133"/>
          <a:ext cx="889000" cy="1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92749</xdr:rowOff>
    </xdr:from>
    <xdr:to>
      <xdr:col>15</xdr:col>
      <xdr:colOff>101600</xdr:colOff>
      <xdr:row>78</xdr:row>
      <xdr:rowOff>22899</xdr:rowOff>
    </xdr:to>
    <xdr:sp macro="" textlink="">
      <xdr:nvSpPr>
        <xdr:cNvPr id="179" name="フローチャート: 判断 178"/>
        <xdr:cNvSpPr/>
      </xdr:nvSpPr>
      <xdr:spPr>
        <a:xfrm>
          <a:off x="28575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14026</xdr:rowOff>
    </xdr:from>
    <xdr:ext cx="534377" cy="259045"/>
    <xdr:sp macro="" textlink="">
      <xdr:nvSpPr>
        <xdr:cNvPr id="180" name="テキスト ボックス 179"/>
        <xdr:cNvSpPr txBox="1"/>
      </xdr:nvSpPr>
      <xdr:spPr>
        <a:xfrm>
          <a:off x="2641111" y="1338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28911</xdr:rowOff>
    </xdr:from>
    <xdr:to>
      <xdr:col>10</xdr:col>
      <xdr:colOff>114300</xdr:colOff>
      <xdr:row>77</xdr:row>
      <xdr:rowOff>111861</xdr:rowOff>
    </xdr:to>
    <xdr:cxnSp macro="">
      <xdr:nvCxnSpPr>
        <xdr:cNvPr id="181" name="直線コネクタ 180"/>
        <xdr:cNvCxnSpPr/>
      </xdr:nvCxnSpPr>
      <xdr:spPr>
        <a:xfrm flipV="1">
          <a:off x="1130300" y="13230561"/>
          <a:ext cx="889000" cy="82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110832</xdr:rowOff>
    </xdr:from>
    <xdr:to>
      <xdr:col>10</xdr:col>
      <xdr:colOff>165100</xdr:colOff>
      <xdr:row>78</xdr:row>
      <xdr:rowOff>40982</xdr:rowOff>
    </xdr:to>
    <xdr:sp macro="" textlink="">
      <xdr:nvSpPr>
        <xdr:cNvPr id="182" name="フローチャート: 判断 181"/>
        <xdr:cNvSpPr/>
      </xdr:nvSpPr>
      <xdr:spPr>
        <a:xfrm>
          <a:off x="1968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32109</xdr:rowOff>
    </xdr:from>
    <xdr:ext cx="534377" cy="259045"/>
    <xdr:sp macro="" textlink="">
      <xdr:nvSpPr>
        <xdr:cNvPr id="183" name="テキスト ボックス 182"/>
        <xdr:cNvSpPr txBox="1"/>
      </xdr:nvSpPr>
      <xdr:spPr>
        <a:xfrm>
          <a:off x="1752111" y="1340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146535</xdr:rowOff>
    </xdr:from>
    <xdr:to>
      <xdr:col>6</xdr:col>
      <xdr:colOff>38100</xdr:colOff>
      <xdr:row>78</xdr:row>
      <xdr:rowOff>76685</xdr:rowOff>
    </xdr:to>
    <xdr:sp macro="" textlink="">
      <xdr:nvSpPr>
        <xdr:cNvPr id="184" name="フローチャート: 判断 183"/>
        <xdr:cNvSpPr/>
      </xdr:nvSpPr>
      <xdr:spPr>
        <a:xfrm>
          <a:off x="1079500" y="1334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67812</xdr:rowOff>
    </xdr:from>
    <xdr:ext cx="534377" cy="259045"/>
    <xdr:sp macro="" textlink="">
      <xdr:nvSpPr>
        <xdr:cNvPr id="185" name="テキスト ボックス 184"/>
        <xdr:cNvSpPr txBox="1"/>
      </xdr:nvSpPr>
      <xdr:spPr>
        <a:xfrm>
          <a:off x="863111" y="1344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144464</xdr:rowOff>
    </xdr:from>
    <xdr:to>
      <xdr:col>24</xdr:col>
      <xdr:colOff>114300</xdr:colOff>
      <xdr:row>77</xdr:row>
      <xdr:rowOff>74614</xdr:rowOff>
    </xdr:to>
    <xdr:sp macro="" textlink="">
      <xdr:nvSpPr>
        <xdr:cNvPr id="191" name="楕円 190"/>
        <xdr:cNvSpPr/>
      </xdr:nvSpPr>
      <xdr:spPr>
        <a:xfrm>
          <a:off x="4584700" y="1317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167341</xdr:rowOff>
    </xdr:from>
    <xdr:ext cx="534377" cy="259045"/>
    <xdr:sp macro="" textlink="">
      <xdr:nvSpPr>
        <xdr:cNvPr id="192" name="維持補修費該当値テキスト"/>
        <xdr:cNvSpPr txBox="1"/>
      </xdr:nvSpPr>
      <xdr:spPr>
        <a:xfrm>
          <a:off x="4686300" y="13026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41790</xdr:rowOff>
    </xdr:from>
    <xdr:to>
      <xdr:col>20</xdr:col>
      <xdr:colOff>38100</xdr:colOff>
      <xdr:row>76</xdr:row>
      <xdr:rowOff>143390</xdr:rowOff>
    </xdr:to>
    <xdr:sp macro="" textlink="">
      <xdr:nvSpPr>
        <xdr:cNvPr id="193" name="楕円 192"/>
        <xdr:cNvSpPr/>
      </xdr:nvSpPr>
      <xdr:spPr>
        <a:xfrm>
          <a:off x="3746500" y="1307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159917</xdr:rowOff>
    </xdr:from>
    <xdr:ext cx="534377" cy="259045"/>
    <xdr:sp macro="" textlink="">
      <xdr:nvSpPr>
        <xdr:cNvPr id="194" name="テキスト ボックス 193"/>
        <xdr:cNvSpPr txBox="1"/>
      </xdr:nvSpPr>
      <xdr:spPr>
        <a:xfrm>
          <a:off x="3530111" y="12847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135133</xdr:rowOff>
    </xdr:from>
    <xdr:to>
      <xdr:col>15</xdr:col>
      <xdr:colOff>101600</xdr:colOff>
      <xdr:row>77</xdr:row>
      <xdr:rowOff>65283</xdr:rowOff>
    </xdr:to>
    <xdr:sp macro="" textlink="">
      <xdr:nvSpPr>
        <xdr:cNvPr id="195" name="楕円 194"/>
        <xdr:cNvSpPr/>
      </xdr:nvSpPr>
      <xdr:spPr>
        <a:xfrm>
          <a:off x="2857500" y="13165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81809</xdr:rowOff>
    </xdr:from>
    <xdr:ext cx="534377" cy="259045"/>
    <xdr:sp macro="" textlink="">
      <xdr:nvSpPr>
        <xdr:cNvPr id="196" name="テキスト ボックス 195"/>
        <xdr:cNvSpPr txBox="1"/>
      </xdr:nvSpPr>
      <xdr:spPr>
        <a:xfrm>
          <a:off x="2641111" y="12940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149561</xdr:rowOff>
    </xdr:from>
    <xdr:to>
      <xdr:col>10</xdr:col>
      <xdr:colOff>165100</xdr:colOff>
      <xdr:row>77</xdr:row>
      <xdr:rowOff>79711</xdr:rowOff>
    </xdr:to>
    <xdr:sp macro="" textlink="">
      <xdr:nvSpPr>
        <xdr:cNvPr id="197" name="楕円 196"/>
        <xdr:cNvSpPr/>
      </xdr:nvSpPr>
      <xdr:spPr>
        <a:xfrm>
          <a:off x="1968500" y="1317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96238</xdr:rowOff>
    </xdr:from>
    <xdr:ext cx="534377" cy="259045"/>
    <xdr:sp macro="" textlink="">
      <xdr:nvSpPr>
        <xdr:cNvPr id="198" name="テキスト ボックス 197"/>
        <xdr:cNvSpPr txBox="1"/>
      </xdr:nvSpPr>
      <xdr:spPr>
        <a:xfrm>
          <a:off x="1752111" y="12954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61061</xdr:rowOff>
    </xdr:from>
    <xdr:to>
      <xdr:col>6</xdr:col>
      <xdr:colOff>38100</xdr:colOff>
      <xdr:row>77</xdr:row>
      <xdr:rowOff>162661</xdr:rowOff>
    </xdr:to>
    <xdr:sp macro="" textlink="">
      <xdr:nvSpPr>
        <xdr:cNvPr id="199" name="楕円 198"/>
        <xdr:cNvSpPr/>
      </xdr:nvSpPr>
      <xdr:spPr>
        <a:xfrm>
          <a:off x="1079500" y="13262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7738</xdr:rowOff>
    </xdr:from>
    <xdr:ext cx="534377" cy="259045"/>
    <xdr:sp macro="" textlink="">
      <xdr:nvSpPr>
        <xdr:cNvPr id="200" name="テキスト ボックス 199"/>
        <xdr:cNvSpPr txBox="1"/>
      </xdr:nvSpPr>
      <xdr:spPr>
        <a:xfrm>
          <a:off x="863111" y="13037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18520</xdr:rowOff>
    </xdr:from>
    <xdr:to>
      <xdr:col>24</xdr:col>
      <xdr:colOff>62865</xdr:colOff>
      <xdr:row>97</xdr:row>
      <xdr:rowOff>108755</xdr:rowOff>
    </xdr:to>
    <xdr:cxnSp macro="">
      <xdr:nvCxnSpPr>
        <xdr:cNvPr id="224" name="直線コネクタ 223"/>
        <xdr:cNvCxnSpPr/>
      </xdr:nvCxnSpPr>
      <xdr:spPr>
        <a:xfrm flipV="1">
          <a:off x="4633595" y="15449020"/>
          <a:ext cx="1270" cy="1290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112582</xdr:rowOff>
    </xdr:from>
    <xdr:ext cx="534377" cy="259045"/>
    <xdr:sp macro="" textlink="">
      <xdr:nvSpPr>
        <xdr:cNvPr id="225" name="扶助費最小値テキスト"/>
        <xdr:cNvSpPr txBox="1"/>
      </xdr:nvSpPr>
      <xdr:spPr>
        <a:xfrm>
          <a:off x="4686300" y="1674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108755</xdr:rowOff>
    </xdr:from>
    <xdr:to>
      <xdr:col>24</xdr:col>
      <xdr:colOff>152400</xdr:colOff>
      <xdr:row>97</xdr:row>
      <xdr:rowOff>108755</xdr:rowOff>
    </xdr:to>
    <xdr:cxnSp macro="">
      <xdr:nvCxnSpPr>
        <xdr:cNvPr id="226" name="直線コネクタ 225"/>
        <xdr:cNvCxnSpPr/>
      </xdr:nvCxnSpPr>
      <xdr:spPr>
        <a:xfrm>
          <a:off x="4546600" y="16739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136647</xdr:rowOff>
    </xdr:from>
    <xdr:ext cx="599010" cy="259045"/>
    <xdr:sp macro="" textlink="">
      <xdr:nvSpPr>
        <xdr:cNvPr id="227" name="扶助費最大値テキスト"/>
        <xdr:cNvSpPr txBox="1"/>
      </xdr:nvSpPr>
      <xdr:spPr>
        <a:xfrm>
          <a:off x="4686300" y="15224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18520</xdr:rowOff>
    </xdr:from>
    <xdr:to>
      <xdr:col>24</xdr:col>
      <xdr:colOff>152400</xdr:colOff>
      <xdr:row>90</xdr:row>
      <xdr:rowOff>18520</xdr:rowOff>
    </xdr:to>
    <xdr:cxnSp macro="">
      <xdr:nvCxnSpPr>
        <xdr:cNvPr id="228" name="直線コネクタ 227"/>
        <xdr:cNvCxnSpPr/>
      </xdr:nvCxnSpPr>
      <xdr:spPr>
        <a:xfrm>
          <a:off x="4546600" y="15449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20507</xdr:rowOff>
    </xdr:from>
    <xdr:to>
      <xdr:col>24</xdr:col>
      <xdr:colOff>63500</xdr:colOff>
      <xdr:row>94</xdr:row>
      <xdr:rowOff>150430</xdr:rowOff>
    </xdr:to>
    <xdr:cxnSp macro="">
      <xdr:nvCxnSpPr>
        <xdr:cNvPr id="229" name="直線コネクタ 228"/>
        <xdr:cNvCxnSpPr/>
      </xdr:nvCxnSpPr>
      <xdr:spPr>
        <a:xfrm>
          <a:off x="3797300" y="16136807"/>
          <a:ext cx="838200" cy="129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128295</xdr:rowOff>
    </xdr:from>
    <xdr:ext cx="534377" cy="259045"/>
    <xdr:sp macro="" textlink="">
      <xdr:nvSpPr>
        <xdr:cNvPr id="230" name="扶助費平均値テキスト"/>
        <xdr:cNvSpPr txBox="1"/>
      </xdr:nvSpPr>
      <xdr:spPr>
        <a:xfrm>
          <a:off x="4686300" y="162445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149868</xdr:rowOff>
    </xdr:from>
    <xdr:to>
      <xdr:col>24</xdr:col>
      <xdr:colOff>114300</xdr:colOff>
      <xdr:row>95</xdr:row>
      <xdr:rowOff>80018</xdr:rowOff>
    </xdr:to>
    <xdr:sp macro="" textlink="">
      <xdr:nvSpPr>
        <xdr:cNvPr id="231" name="フローチャート: 判断 230"/>
        <xdr:cNvSpPr/>
      </xdr:nvSpPr>
      <xdr:spPr>
        <a:xfrm>
          <a:off x="4584700" y="1626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101105</xdr:rowOff>
    </xdr:from>
    <xdr:to>
      <xdr:col>19</xdr:col>
      <xdr:colOff>177800</xdr:colOff>
      <xdr:row>94</xdr:row>
      <xdr:rowOff>20507</xdr:rowOff>
    </xdr:to>
    <xdr:cxnSp macro="">
      <xdr:nvCxnSpPr>
        <xdr:cNvPr id="232" name="直線コネクタ 231"/>
        <xdr:cNvCxnSpPr/>
      </xdr:nvCxnSpPr>
      <xdr:spPr>
        <a:xfrm>
          <a:off x="2908300" y="16045955"/>
          <a:ext cx="889000" cy="90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25433</xdr:rowOff>
    </xdr:from>
    <xdr:to>
      <xdr:col>20</xdr:col>
      <xdr:colOff>38100</xdr:colOff>
      <xdr:row>95</xdr:row>
      <xdr:rowOff>127033</xdr:rowOff>
    </xdr:to>
    <xdr:sp macro="" textlink="">
      <xdr:nvSpPr>
        <xdr:cNvPr id="233" name="フローチャート: 判断 232"/>
        <xdr:cNvSpPr/>
      </xdr:nvSpPr>
      <xdr:spPr>
        <a:xfrm>
          <a:off x="37465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118160</xdr:rowOff>
    </xdr:from>
    <xdr:ext cx="534377" cy="259045"/>
    <xdr:sp macro="" textlink="">
      <xdr:nvSpPr>
        <xdr:cNvPr id="234" name="テキスト ボックス 233"/>
        <xdr:cNvSpPr txBox="1"/>
      </xdr:nvSpPr>
      <xdr:spPr>
        <a:xfrm>
          <a:off x="3530111" y="1640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101105</xdr:rowOff>
    </xdr:from>
    <xdr:to>
      <xdr:col>15</xdr:col>
      <xdr:colOff>50800</xdr:colOff>
      <xdr:row>95</xdr:row>
      <xdr:rowOff>34719</xdr:rowOff>
    </xdr:to>
    <xdr:cxnSp macro="">
      <xdr:nvCxnSpPr>
        <xdr:cNvPr id="235" name="直線コネクタ 234"/>
        <xdr:cNvCxnSpPr/>
      </xdr:nvCxnSpPr>
      <xdr:spPr>
        <a:xfrm flipV="1">
          <a:off x="2019300" y="16045955"/>
          <a:ext cx="889000" cy="276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133783</xdr:rowOff>
    </xdr:from>
    <xdr:to>
      <xdr:col>15</xdr:col>
      <xdr:colOff>101600</xdr:colOff>
      <xdr:row>95</xdr:row>
      <xdr:rowOff>63933</xdr:rowOff>
    </xdr:to>
    <xdr:sp macro="" textlink="">
      <xdr:nvSpPr>
        <xdr:cNvPr id="236" name="フローチャート: 判断 235"/>
        <xdr:cNvSpPr/>
      </xdr:nvSpPr>
      <xdr:spPr>
        <a:xfrm>
          <a:off x="2857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55060</xdr:rowOff>
    </xdr:from>
    <xdr:ext cx="534377" cy="259045"/>
    <xdr:sp macro="" textlink="">
      <xdr:nvSpPr>
        <xdr:cNvPr id="237" name="テキスト ボックス 236"/>
        <xdr:cNvSpPr txBox="1"/>
      </xdr:nvSpPr>
      <xdr:spPr>
        <a:xfrm>
          <a:off x="2641111" y="1634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34719</xdr:rowOff>
    </xdr:from>
    <xdr:to>
      <xdr:col>10</xdr:col>
      <xdr:colOff>114300</xdr:colOff>
      <xdr:row>95</xdr:row>
      <xdr:rowOff>112207</xdr:rowOff>
    </xdr:to>
    <xdr:cxnSp macro="">
      <xdr:nvCxnSpPr>
        <xdr:cNvPr id="238" name="直線コネクタ 237"/>
        <xdr:cNvCxnSpPr/>
      </xdr:nvCxnSpPr>
      <xdr:spPr>
        <a:xfrm flipV="1">
          <a:off x="1130300" y="16322469"/>
          <a:ext cx="889000" cy="77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133705</xdr:rowOff>
    </xdr:from>
    <xdr:to>
      <xdr:col>10</xdr:col>
      <xdr:colOff>165100</xdr:colOff>
      <xdr:row>96</xdr:row>
      <xdr:rowOff>63855</xdr:rowOff>
    </xdr:to>
    <xdr:sp macro="" textlink="">
      <xdr:nvSpPr>
        <xdr:cNvPr id="239" name="フローチャート: 判断 238"/>
        <xdr:cNvSpPr/>
      </xdr:nvSpPr>
      <xdr:spPr>
        <a:xfrm>
          <a:off x="1968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54982</xdr:rowOff>
    </xdr:from>
    <xdr:ext cx="534377" cy="259045"/>
    <xdr:sp macro="" textlink="">
      <xdr:nvSpPr>
        <xdr:cNvPr id="240" name="テキスト ボックス 239"/>
        <xdr:cNvSpPr txBox="1"/>
      </xdr:nvSpPr>
      <xdr:spPr>
        <a:xfrm>
          <a:off x="1752111" y="16514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160643</xdr:rowOff>
    </xdr:from>
    <xdr:to>
      <xdr:col>6</xdr:col>
      <xdr:colOff>38100</xdr:colOff>
      <xdr:row>96</xdr:row>
      <xdr:rowOff>90793</xdr:rowOff>
    </xdr:to>
    <xdr:sp macro="" textlink="">
      <xdr:nvSpPr>
        <xdr:cNvPr id="241" name="フローチャート: 判断 240"/>
        <xdr:cNvSpPr/>
      </xdr:nvSpPr>
      <xdr:spPr>
        <a:xfrm>
          <a:off x="1079500" y="1644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81920</xdr:rowOff>
    </xdr:from>
    <xdr:ext cx="534377" cy="259045"/>
    <xdr:sp macro="" textlink="">
      <xdr:nvSpPr>
        <xdr:cNvPr id="242" name="テキスト ボックス 241"/>
        <xdr:cNvSpPr txBox="1"/>
      </xdr:nvSpPr>
      <xdr:spPr>
        <a:xfrm>
          <a:off x="863111" y="16541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99630</xdr:rowOff>
    </xdr:from>
    <xdr:to>
      <xdr:col>24</xdr:col>
      <xdr:colOff>114300</xdr:colOff>
      <xdr:row>95</xdr:row>
      <xdr:rowOff>29780</xdr:rowOff>
    </xdr:to>
    <xdr:sp macro="" textlink="">
      <xdr:nvSpPr>
        <xdr:cNvPr id="248" name="楕円 247"/>
        <xdr:cNvSpPr/>
      </xdr:nvSpPr>
      <xdr:spPr>
        <a:xfrm>
          <a:off x="4584700" y="1621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122507</xdr:rowOff>
    </xdr:from>
    <xdr:ext cx="534377" cy="259045"/>
    <xdr:sp macro="" textlink="">
      <xdr:nvSpPr>
        <xdr:cNvPr id="249" name="扶助費該当値テキスト"/>
        <xdr:cNvSpPr txBox="1"/>
      </xdr:nvSpPr>
      <xdr:spPr>
        <a:xfrm>
          <a:off x="4686300" y="16067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141157</xdr:rowOff>
    </xdr:from>
    <xdr:to>
      <xdr:col>20</xdr:col>
      <xdr:colOff>38100</xdr:colOff>
      <xdr:row>94</xdr:row>
      <xdr:rowOff>71307</xdr:rowOff>
    </xdr:to>
    <xdr:sp macro="" textlink="">
      <xdr:nvSpPr>
        <xdr:cNvPr id="250" name="楕円 249"/>
        <xdr:cNvSpPr/>
      </xdr:nvSpPr>
      <xdr:spPr>
        <a:xfrm>
          <a:off x="3746500" y="1608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87834</xdr:rowOff>
    </xdr:from>
    <xdr:ext cx="599010" cy="259045"/>
    <xdr:sp macro="" textlink="">
      <xdr:nvSpPr>
        <xdr:cNvPr id="251" name="テキスト ボックス 250"/>
        <xdr:cNvSpPr txBox="1"/>
      </xdr:nvSpPr>
      <xdr:spPr>
        <a:xfrm>
          <a:off x="3497795" y="15861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50305</xdr:rowOff>
    </xdr:from>
    <xdr:to>
      <xdr:col>15</xdr:col>
      <xdr:colOff>101600</xdr:colOff>
      <xdr:row>93</xdr:row>
      <xdr:rowOff>151905</xdr:rowOff>
    </xdr:to>
    <xdr:sp macro="" textlink="">
      <xdr:nvSpPr>
        <xdr:cNvPr id="252" name="楕円 251"/>
        <xdr:cNvSpPr/>
      </xdr:nvSpPr>
      <xdr:spPr>
        <a:xfrm>
          <a:off x="2857500" y="15995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168432</xdr:rowOff>
    </xdr:from>
    <xdr:ext cx="599010" cy="259045"/>
    <xdr:sp macro="" textlink="">
      <xdr:nvSpPr>
        <xdr:cNvPr id="253" name="テキスト ボックス 252"/>
        <xdr:cNvSpPr txBox="1"/>
      </xdr:nvSpPr>
      <xdr:spPr>
        <a:xfrm>
          <a:off x="2608795" y="15770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155369</xdr:rowOff>
    </xdr:from>
    <xdr:to>
      <xdr:col>10</xdr:col>
      <xdr:colOff>165100</xdr:colOff>
      <xdr:row>95</xdr:row>
      <xdr:rowOff>85519</xdr:rowOff>
    </xdr:to>
    <xdr:sp macro="" textlink="">
      <xdr:nvSpPr>
        <xdr:cNvPr id="254" name="楕円 253"/>
        <xdr:cNvSpPr/>
      </xdr:nvSpPr>
      <xdr:spPr>
        <a:xfrm>
          <a:off x="1968500" y="16271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102046</xdr:rowOff>
    </xdr:from>
    <xdr:ext cx="534377" cy="259045"/>
    <xdr:sp macro="" textlink="">
      <xdr:nvSpPr>
        <xdr:cNvPr id="255" name="テキスト ボックス 254"/>
        <xdr:cNvSpPr txBox="1"/>
      </xdr:nvSpPr>
      <xdr:spPr>
        <a:xfrm>
          <a:off x="1752111" y="16046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61407</xdr:rowOff>
    </xdr:from>
    <xdr:to>
      <xdr:col>6</xdr:col>
      <xdr:colOff>38100</xdr:colOff>
      <xdr:row>95</xdr:row>
      <xdr:rowOff>163007</xdr:rowOff>
    </xdr:to>
    <xdr:sp macro="" textlink="">
      <xdr:nvSpPr>
        <xdr:cNvPr id="256" name="楕円 255"/>
        <xdr:cNvSpPr/>
      </xdr:nvSpPr>
      <xdr:spPr>
        <a:xfrm>
          <a:off x="1079500" y="1634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8084</xdr:rowOff>
    </xdr:from>
    <xdr:ext cx="534377" cy="259045"/>
    <xdr:sp macro="" textlink="">
      <xdr:nvSpPr>
        <xdr:cNvPr id="257" name="テキスト ボックス 256"/>
        <xdr:cNvSpPr txBox="1"/>
      </xdr:nvSpPr>
      <xdr:spPr>
        <a:xfrm>
          <a:off x="863111" y="16124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147465</xdr:rowOff>
    </xdr:from>
    <xdr:to>
      <xdr:col>54</xdr:col>
      <xdr:colOff>189865</xdr:colOff>
      <xdr:row>38</xdr:row>
      <xdr:rowOff>31353</xdr:rowOff>
    </xdr:to>
    <xdr:cxnSp macro="">
      <xdr:nvCxnSpPr>
        <xdr:cNvPr id="281" name="直線コネクタ 280"/>
        <xdr:cNvCxnSpPr/>
      </xdr:nvCxnSpPr>
      <xdr:spPr>
        <a:xfrm flipV="1">
          <a:off x="10475595" y="5462415"/>
          <a:ext cx="1270" cy="1084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35180</xdr:rowOff>
    </xdr:from>
    <xdr:ext cx="534377" cy="259045"/>
    <xdr:sp macro="" textlink="">
      <xdr:nvSpPr>
        <xdr:cNvPr id="282" name="補助費等最小値テキスト"/>
        <xdr:cNvSpPr txBox="1"/>
      </xdr:nvSpPr>
      <xdr:spPr>
        <a:xfrm>
          <a:off x="10528300" y="6550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31353</xdr:rowOff>
    </xdr:from>
    <xdr:to>
      <xdr:col>55</xdr:col>
      <xdr:colOff>88900</xdr:colOff>
      <xdr:row>38</xdr:row>
      <xdr:rowOff>31353</xdr:rowOff>
    </xdr:to>
    <xdr:cxnSp macro="">
      <xdr:nvCxnSpPr>
        <xdr:cNvPr id="283" name="直線コネクタ 282"/>
        <xdr:cNvCxnSpPr/>
      </xdr:nvCxnSpPr>
      <xdr:spPr>
        <a:xfrm>
          <a:off x="10388600" y="6546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94142</xdr:rowOff>
    </xdr:from>
    <xdr:ext cx="599010" cy="259045"/>
    <xdr:sp macro="" textlink="">
      <xdr:nvSpPr>
        <xdr:cNvPr id="284" name="補助費等最大値テキスト"/>
        <xdr:cNvSpPr txBox="1"/>
      </xdr:nvSpPr>
      <xdr:spPr>
        <a:xfrm>
          <a:off x="10528300" y="5237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147465</xdr:rowOff>
    </xdr:from>
    <xdr:to>
      <xdr:col>55</xdr:col>
      <xdr:colOff>88900</xdr:colOff>
      <xdr:row>31</xdr:row>
      <xdr:rowOff>147465</xdr:rowOff>
    </xdr:to>
    <xdr:cxnSp macro="">
      <xdr:nvCxnSpPr>
        <xdr:cNvPr id="285" name="直線コネクタ 284"/>
        <xdr:cNvCxnSpPr/>
      </xdr:nvCxnSpPr>
      <xdr:spPr>
        <a:xfrm>
          <a:off x="10388600" y="546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147855</xdr:rowOff>
    </xdr:from>
    <xdr:to>
      <xdr:col>55</xdr:col>
      <xdr:colOff>0</xdr:colOff>
      <xdr:row>36</xdr:row>
      <xdr:rowOff>27063</xdr:rowOff>
    </xdr:to>
    <xdr:cxnSp macro="">
      <xdr:nvCxnSpPr>
        <xdr:cNvPr id="286" name="直線コネクタ 285"/>
        <xdr:cNvCxnSpPr/>
      </xdr:nvCxnSpPr>
      <xdr:spPr>
        <a:xfrm flipV="1">
          <a:off x="9639300" y="5977155"/>
          <a:ext cx="838200" cy="222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127870</xdr:rowOff>
    </xdr:from>
    <xdr:ext cx="599010" cy="259045"/>
    <xdr:sp macro="" textlink="">
      <xdr:nvSpPr>
        <xdr:cNvPr id="287" name="補助費等平均値テキスト"/>
        <xdr:cNvSpPr txBox="1"/>
      </xdr:nvSpPr>
      <xdr:spPr>
        <a:xfrm>
          <a:off x="10528300" y="61286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149443</xdr:rowOff>
    </xdr:from>
    <xdr:to>
      <xdr:col>55</xdr:col>
      <xdr:colOff>50800</xdr:colOff>
      <xdr:row>36</xdr:row>
      <xdr:rowOff>79593</xdr:rowOff>
    </xdr:to>
    <xdr:sp macro="" textlink="">
      <xdr:nvSpPr>
        <xdr:cNvPr id="288" name="フローチャート: 判断 287"/>
        <xdr:cNvSpPr/>
      </xdr:nvSpPr>
      <xdr:spPr>
        <a:xfrm>
          <a:off x="10426700" y="6150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27063</xdr:rowOff>
    </xdr:from>
    <xdr:to>
      <xdr:col>50</xdr:col>
      <xdr:colOff>114300</xdr:colOff>
      <xdr:row>36</xdr:row>
      <xdr:rowOff>117307</xdr:rowOff>
    </xdr:to>
    <xdr:cxnSp macro="">
      <xdr:nvCxnSpPr>
        <xdr:cNvPr id="289" name="直線コネクタ 288"/>
        <xdr:cNvCxnSpPr/>
      </xdr:nvCxnSpPr>
      <xdr:spPr>
        <a:xfrm flipV="1">
          <a:off x="8750300" y="6199263"/>
          <a:ext cx="889000" cy="90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14757</xdr:rowOff>
    </xdr:from>
    <xdr:to>
      <xdr:col>50</xdr:col>
      <xdr:colOff>165100</xdr:colOff>
      <xdr:row>36</xdr:row>
      <xdr:rowOff>116357</xdr:rowOff>
    </xdr:to>
    <xdr:sp macro="" textlink="">
      <xdr:nvSpPr>
        <xdr:cNvPr id="290" name="フローチャート: 判断 289"/>
        <xdr:cNvSpPr/>
      </xdr:nvSpPr>
      <xdr:spPr>
        <a:xfrm>
          <a:off x="9588500" y="6186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107484</xdr:rowOff>
    </xdr:from>
    <xdr:ext cx="599010" cy="259045"/>
    <xdr:sp macro="" textlink="">
      <xdr:nvSpPr>
        <xdr:cNvPr id="291" name="テキスト ボックス 290"/>
        <xdr:cNvSpPr txBox="1"/>
      </xdr:nvSpPr>
      <xdr:spPr>
        <a:xfrm>
          <a:off x="9339795" y="6279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100089</xdr:rowOff>
    </xdr:from>
    <xdr:to>
      <xdr:col>45</xdr:col>
      <xdr:colOff>177800</xdr:colOff>
      <xdr:row>36</xdr:row>
      <xdr:rowOff>117307</xdr:rowOff>
    </xdr:to>
    <xdr:cxnSp macro="">
      <xdr:nvCxnSpPr>
        <xdr:cNvPr id="292" name="直線コネクタ 291"/>
        <xdr:cNvCxnSpPr/>
      </xdr:nvCxnSpPr>
      <xdr:spPr>
        <a:xfrm>
          <a:off x="7861300" y="6100839"/>
          <a:ext cx="889000" cy="188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55259</xdr:rowOff>
    </xdr:from>
    <xdr:to>
      <xdr:col>46</xdr:col>
      <xdr:colOff>38100</xdr:colOff>
      <xdr:row>36</xdr:row>
      <xdr:rowOff>156859</xdr:rowOff>
    </xdr:to>
    <xdr:sp macro="" textlink="">
      <xdr:nvSpPr>
        <xdr:cNvPr id="293" name="フローチャート: 判断 292"/>
        <xdr:cNvSpPr/>
      </xdr:nvSpPr>
      <xdr:spPr>
        <a:xfrm>
          <a:off x="8699500" y="6227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1936</xdr:rowOff>
    </xdr:from>
    <xdr:ext cx="599010" cy="259045"/>
    <xdr:sp macro="" textlink="">
      <xdr:nvSpPr>
        <xdr:cNvPr id="294" name="テキスト ボックス 293"/>
        <xdr:cNvSpPr txBox="1"/>
      </xdr:nvSpPr>
      <xdr:spPr>
        <a:xfrm>
          <a:off x="8450795" y="6002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100089</xdr:rowOff>
    </xdr:from>
    <xdr:to>
      <xdr:col>41</xdr:col>
      <xdr:colOff>50800</xdr:colOff>
      <xdr:row>37</xdr:row>
      <xdr:rowOff>29978</xdr:rowOff>
    </xdr:to>
    <xdr:cxnSp macro="">
      <xdr:nvCxnSpPr>
        <xdr:cNvPr id="295" name="直線コネクタ 294"/>
        <xdr:cNvCxnSpPr/>
      </xdr:nvCxnSpPr>
      <xdr:spPr>
        <a:xfrm flipV="1">
          <a:off x="6972300" y="6100839"/>
          <a:ext cx="889000" cy="27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37204</xdr:rowOff>
    </xdr:from>
    <xdr:to>
      <xdr:col>41</xdr:col>
      <xdr:colOff>101600</xdr:colOff>
      <xdr:row>35</xdr:row>
      <xdr:rowOff>138804</xdr:rowOff>
    </xdr:to>
    <xdr:sp macro="" textlink="">
      <xdr:nvSpPr>
        <xdr:cNvPr id="296" name="フローチャート: 判断 295"/>
        <xdr:cNvSpPr/>
      </xdr:nvSpPr>
      <xdr:spPr>
        <a:xfrm>
          <a:off x="7810500" y="6037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155331</xdr:rowOff>
    </xdr:from>
    <xdr:ext cx="599010" cy="259045"/>
    <xdr:sp macro="" textlink="">
      <xdr:nvSpPr>
        <xdr:cNvPr id="297" name="テキスト ボックス 296"/>
        <xdr:cNvSpPr txBox="1"/>
      </xdr:nvSpPr>
      <xdr:spPr>
        <a:xfrm>
          <a:off x="7561795" y="5813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129282</xdr:rowOff>
    </xdr:from>
    <xdr:to>
      <xdr:col>36</xdr:col>
      <xdr:colOff>165100</xdr:colOff>
      <xdr:row>37</xdr:row>
      <xdr:rowOff>59432</xdr:rowOff>
    </xdr:to>
    <xdr:sp macro="" textlink="">
      <xdr:nvSpPr>
        <xdr:cNvPr id="298" name="フローチャート: 判断 297"/>
        <xdr:cNvSpPr/>
      </xdr:nvSpPr>
      <xdr:spPr>
        <a:xfrm>
          <a:off x="6921500" y="630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75959</xdr:rowOff>
    </xdr:from>
    <xdr:ext cx="599010" cy="259045"/>
    <xdr:sp macro="" textlink="">
      <xdr:nvSpPr>
        <xdr:cNvPr id="299" name="テキスト ボックス 298"/>
        <xdr:cNvSpPr txBox="1"/>
      </xdr:nvSpPr>
      <xdr:spPr>
        <a:xfrm>
          <a:off x="6672795" y="6076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97055</xdr:rowOff>
    </xdr:from>
    <xdr:to>
      <xdr:col>55</xdr:col>
      <xdr:colOff>50800</xdr:colOff>
      <xdr:row>35</xdr:row>
      <xdr:rowOff>27205</xdr:rowOff>
    </xdr:to>
    <xdr:sp macro="" textlink="">
      <xdr:nvSpPr>
        <xdr:cNvPr id="305" name="楕円 304"/>
        <xdr:cNvSpPr/>
      </xdr:nvSpPr>
      <xdr:spPr>
        <a:xfrm>
          <a:off x="10426700" y="592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119932</xdr:rowOff>
    </xdr:from>
    <xdr:ext cx="599010" cy="259045"/>
    <xdr:sp macro="" textlink="">
      <xdr:nvSpPr>
        <xdr:cNvPr id="306" name="補助費等該当値テキスト"/>
        <xdr:cNvSpPr txBox="1"/>
      </xdr:nvSpPr>
      <xdr:spPr>
        <a:xfrm>
          <a:off x="10528300" y="5777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147713</xdr:rowOff>
    </xdr:from>
    <xdr:to>
      <xdr:col>50</xdr:col>
      <xdr:colOff>165100</xdr:colOff>
      <xdr:row>36</xdr:row>
      <xdr:rowOff>77863</xdr:rowOff>
    </xdr:to>
    <xdr:sp macro="" textlink="">
      <xdr:nvSpPr>
        <xdr:cNvPr id="307" name="楕円 306"/>
        <xdr:cNvSpPr/>
      </xdr:nvSpPr>
      <xdr:spPr>
        <a:xfrm>
          <a:off x="9588500" y="6148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94390</xdr:rowOff>
    </xdr:from>
    <xdr:ext cx="599010" cy="259045"/>
    <xdr:sp macro="" textlink="">
      <xdr:nvSpPr>
        <xdr:cNvPr id="308" name="テキスト ボックス 307"/>
        <xdr:cNvSpPr txBox="1"/>
      </xdr:nvSpPr>
      <xdr:spPr>
        <a:xfrm>
          <a:off x="9339795" y="5923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66507</xdr:rowOff>
    </xdr:from>
    <xdr:to>
      <xdr:col>46</xdr:col>
      <xdr:colOff>38100</xdr:colOff>
      <xdr:row>36</xdr:row>
      <xdr:rowOff>168107</xdr:rowOff>
    </xdr:to>
    <xdr:sp macro="" textlink="">
      <xdr:nvSpPr>
        <xdr:cNvPr id="309" name="楕円 308"/>
        <xdr:cNvSpPr/>
      </xdr:nvSpPr>
      <xdr:spPr>
        <a:xfrm>
          <a:off x="8699500" y="6238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159234</xdr:rowOff>
    </xdr:from>
    <xdr:ext cx="599010" cy="259045"/>
    <xdr:sp macro="" textlink="">
      <xdr:nvSpPr>
        <xdr:cNvPr id="310" name="テキスト ボックス 309"/>
        <xdr:cNvSpPr txBox="1"/>
      </xdr:nvSpPr>
      <xdr:spPr>
        <a:xfrm>
          <a:off x="8450795" y="6331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49289</xdr:rowOff>
    </xdr:from>
    <xdr:to>
      <xdr:col>41</xdr:col>
      <xdr:colOff>101600</xdr:colOff>
      <xdr:row>35</xdr:row>
      <xdr:rowOff>150889</xdr:rowOff>
    </xdr:to>
    <xdr:sp macro="" textlink="">
      <xdr:nvSpPr>
        <xdr:cNvPr id="311" name="楕円 310"/>
        <xdr:cNvSpPr/>
      </xdr:nvSpPr>
      <xdr:spPr>
        <a:xfrm>
          <a:off x="7810500" y="605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142016</xdr:rowOff>
    </xdr:from>
    <xdr:ext cx="599010" cy="259045"/>
    <xdr:sp macro="" textlink="">
      <xdr:nvSpPr>
        <xdr:cNvPr id="312" name="テキスト ボックス 311"/>
        <xdr:cNvSpPr txBox="1"/>
      </xdr:nvSpPr>
      <xdr:spPr>
        <a:xfrm>
          <a:off x="7561795" y="6142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150628</xdr:rowOff>
    </xdr:from>
    <xdr:to>
      <xdr:col>36</xdr:col>
      <xdr:colOff>165100</xdr:colOff>
      <xdr:row>37</xdr:row>
      <xdr:rowOff>80778</xdr:rowOff>
    </xdr:to>
    <xdr:sp macro="" textlink="">
      <xdr:nvSpPr>
        <xdr:cNvPr id="313" name="楕円 312"/>
        <xdr:cNvSpPr/>
      </xdr:nvSpPr>
      <xdr:spPr>
        <a:xfrm>
          <a:off x="6921500" y="632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71905</xdr:rowOff>
    </xdr:from>
    <xdr:ext cx="599010" cy="259045"/>
    <xdr:sp macro="" textlink="">
      <xdr:nvSpPr>
        <xdr:cNvPr id="314" name="テキスト ボックス 313"/>
        <xdr:cNvSpPr txBox="1"/>
      </xdr:nvSpPr>
      <xdr:spPr>
        <a:xfrm>
          <a:off x="6672795" y="6415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0" name="テキスト ボックス 329"/>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2" name="テキスト ボックス 331"/>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4" name="テキスト ボックス 333"/>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75465</xdr:rowOff>
    </xdr:from>
    <xdr:to>
      <xdr:col>54</xdr:col>
      <xdr:colOff>189865</xdr:colOff>
      <xdr:row>59</xdr:row>
      <xdr:rowOff>39693</xdr:rowOff>
    </xdr:to>
    <xdr:cxnSp macro="">
      <xdr:nvCxnSpPr>
        <xdr:cNvPr id="338" name="直線コネクタ 337"/>
        <xdr:cNvCxnSpPr/>
      </xdr:nvCxnSpPr>
      <xdr:spPr>
        <a:xfrm flipV="1">
          <a:off x="10475595" y="8647965"/>
          <a:ext cx="1270" cy="1507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43520</xdr:rowOff>
    </xdr:from>
    <xdr:ext cx="469744" cy="259045"/>
    <xdr:sp macro="" textlink="">
      <xdr:nvSpPr>
        <xdr:cNvPr id="339" name="普通建設事業費最小値テキスト"/>
        <xdr:cNvSpPr txBox="1"/>
      </xdr:nvSpPr>
      <xdr:spPr>
        <a:xfrm>
          <a:off x="10528300" y="10159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39693</xdr:rowOff>
    </xdr:from>
    <xdr:to>
      <xdr:col>55</xdr:col>
      <xdr:colOff>88900</xdr:colOff>
      <xdr:row>59</xdr:row>
      <xdr:rowOff>39693</xdr:rowOff>
    </xdr:to>
    <xdr:cxnSp macro="">
      <xdr:nvCxnSpPr>
        <xdr:cNvPr id="340" name="直線コネクタ 339"/>
        <xdr:cNvCxnSpPr/>
      </xdr:nvCxnSpPr>
      <xdr:spPr>
        <a:xfrm>
          <a:off x="10388600" y="10155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22142</xdr:rowOff>
    </xdr:from>
    <xdr:ext cx="690189" cy="259045"/>
    <xdr:sp macro="" textlink="">
      <xdr:nvSpPr>
        <xdr:cNvPr id="341" name="普通建設事業費最大値テキスト"/>
        <xdr:cNvSpPr txBox="1"/>
      </xdr:nvSpPr>
      <xdr:spPr>
        <a:xfrm>
          <a:off x="10528300" y="84231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1,984,298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75465</xdr:rowOff>
    </xdr:from>
    <xdr:to>
      <xdr:col>55</xdr:col>
      <xdr:colOff>88900</xdr:colOff>
      <xdr:row>50</xdr:row>
      <xdr:rowOff>75465</xdr:rowOff>
    </xdr:to>
    <xdr:cxnSp macro="">
      <xdr:nvCxnSpPr>
        <xdr:cNvPr id="342" name="直線コネクタ 341"/>
        <xdr:cNvCxnSpPr/>
      </xdr:nvCxnSpPr>
      <xdr:spPr>
        <a:xfrm>
          <a:off x="10388600" y="8647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14915</xdr:rowOff>
    </xdr:from>
    <xdr:to>
      <xdr:col>55</xdr:col>
      <xdr:colOff>0</xdr:colOff>
      <xdr:row>58</xdr:row>
      <xdr:rowOff>24222</xdr:rowOff>
    </xdr:to>
    <xdr:cxnSp macro="">
      <xdr:nvCxnSpPr>
        <xdr:cNvPr id="343" name="直線コネクタ 342"/>
        <xdr:cNvCxnSpPr/>
      </xdr:nvCxnSpPr>
      <xdr:spPr>
        <a:xfrm flipV="1">
          <a:off x="9639300" y="9616115"/>
          <a:ext cx="838200" cy="352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89927</xdr:rowOff>
    </xdr:from>
    <xdr:ext cx="599010" cy="259045"/>
    <xdr:sp macro="" textlink="">
      <xdr:nvSpPr>
        <xdr:cNvPr id="344" name="普通建設事業費平均値テキスト"/>
        <xdr:cNvSpPr txBox="1"/>
      </xdr:nvSpPr>
      <xdr:spPr>
        <a:xfrm>
          <a:off x="10528300" y="98625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111500</xdr:rowOff>
    </xdr:from>
    <xdr:to>
      <xdr:col>55</xdr:col>
      <xdr:colOff>50800</xdr:colOff>
      <xdr:row>58</xdr:row>
      <xdr:rowOff>41650</xdr:rowOff>
    </xdr:to>
    <xdr:sp macro="" textlink="">
      <xdr:nvSpPr>
        <xdr:cNvPr id="345" name="フローチャート: 判断 344"/>
        <xdr:cNvSpPr/>
      </xdr:nvSpPr>
      <xdr:spPr>
        <a:xfrm>
          <a:off x="10426700" y="9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171258</xdr:rowOff>
    </xdr:from>
    <xdr:to>
      <xdr:col>50</xdr:col>
      <xdr:colOff>114300</xdr:colOff>
      <xdr:row>58</xdr:row>
      <xdr:rowOff>24222</xdr:rowOff>
    </xdr:to>
    <xdr:cxnSp macro="">
      <xdr:nvCxnSpPr>
        <xdr:cNvPr id="346" name="直線コネクタ 345"/>
        <xdr:cNvCxnSpPr/>
      </xdr:nvCxnSpPr>
      <xdr:spPr>
        <a:xfrm>
          <a:off x="8750300" y="9943908"/>
          <a:ext cx="889000" cy="24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121471</xdr:rowOff>
    </xdr:from>
    <xdr:to>
      <xdr:col>50</xdr:col>
      <xdr:colOff>165100</xdr:colOff>
      <xdr:row>58</xdr:row>
      <xdr:rowOff>51621</xdr:rowOff>
    </xdr:to>
    <xdr:sp macro="" textlink="">
      <xdr:nvSpPr>
        <xdr:cNvPr id="347" name="フローチャート: 判断 346"/>
        <xdr:cNvSpPr/>
      </xdr:nvSpPr>
      <xdr:spPr>
        <a:xfrm>
          <a:off x="9588500" y="989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68148</xdr:rowOff>
    </xdr:from>
    <xdr:ext cx="599010" cy="259045"/>
    <xdr:sp macro="" textlink="">
      <xdr:nvSpPr>
        <xdr:cNvPr id="348" name="テキスト ボックス 347"/>
        <xdr:cNvSpPr txBox="1"/>
      </xdr:nvSpPr>
      <xdr:spPr>
        <a:xfrm>
          <a:off x="9339795" y="966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169090</xdr:rowOff>
    </xdr:from>
    <xdr:to>
      <xdr:col>45</xdr:col>
      <xdr:colOff>177800</xdr:colOff>
      <xdr:row>57</xdr:row>
      <xdr:rowOff>171258</xdr:rowOff>
    </xdr:to>
    <xdr:cxnSp macro="">
      <xdr:nvCxnSpPr>
        <xdr:cNvPr id="349" name="直線コネクタ 348"/>
        <xdr:cNvCxnSpPr/>
      </xdr:nvCxnSpPr>
      <xdr:spPr>
        <a:xfrm>
          <a:off x="7861300" y="9941740"/>
          <a:ext cx="889000" cy="2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125120</xdr:rowOff>
    </xdr:from>
    <xdr:to>
      <xdr:col>46</xdr:col>
      <xdr:colOff>38100</xdr:colOff>
      <xdr:row>58</xdr:row>
      <xdr:rowOff>55270</xdr:rowOff>
    </xdr:to>
    <xdr:sp macro="" textlink="">
      <xdr:nvSpPr>
        <xdr:cNvPr id="350" name="フローチャート: 判断 349"/>
        <xdr:cNvSpPr/>
      </xdr:nvSpPr>
      <xdr:spPr>
        <a:xfrm>
          <a:off x="8699500" y="989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46397</xdr:rowOff>
    </xdr:from>
    <xdr:ext cx="599010" cy="259045"/>
    <xdr:sp macro="" textlink="">
      <xdr:nvSpPr>
        <xdr:cNvPr id="351" name="テキスト ボックス 350"/>
        <xdr:cNvSpPr txBox="1"/>
      </xdr:nvSpPr>
      <xdr:spPr>
        <a:xfrm>
          <a:off x="8450795" y="9990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71277</xdr:rowOff>
    </xdr:from>
    <xdr:to>
      <xdr:col>41</xdr:col>
      <xdr:colOff>50800</xdr:colOff>
      <xdr:row>57</xdr:row>
      <xdr:rowOff>169090</xdr:rowOff>
    </xdr:to>
    <xdr:cxnSp macro="">
      <xdr:nvCxnSpPr>
        <xdr:cNvPr id="352" name="直線コネクタ 351"/>
        <xdr:cNvCxnSpPr/>
      </xdr:nvCxnSpPr>
      <xdr:spPr>
        <a:xfrm>
          <a:off x="6972300" y="9843927"/>
          <a:ext cx="889000" cy="97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107162</xdr:rowOff>
    </xdr:from>
    <xdr:to>
      <xdr:col>41</xdr:col>
      <xdr:colOff>101600</xdr:colOff>
      <xdr:row>58</xdr:row>
      <xdr:rowOff>37312</xdr:rowOff>
    </xdr:to>
    <xdr:sp macro="" textlink="">
      <xdr:nvSpPr>
        <xdr:cNvPr id="353" name="フローチャート: 判断 352"/>
        <xdr:cNvSpPr/>
      </xdr:nvSpPr>
      <xdr:spPr>
        <a:xfrm>
          <a:off x="7810500" y="987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53839</xdr:rowOff>
    </xdr:from>
    <xdr:ext cx="599010" cy="259045"/>
    <xdr:sp macro="" textlink="">
      <xdr:nvSpPr>
        <xdr:cNvPr id="354" name="テキスト ボックス 353"/>
        <xdr:cNvSpPr txBox="1"/>
      </xdr:nvSpPr>
      <xdr:spPr>
        <a:xfrm>
          <a:off x="7561795" y="9655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132049</xdr:rowOff>
    </xdr:from>
    <xdr:to>
      <xdr:col>36</xdr:col>
      <xdr:colOff>165100</xdr:colOff>
      <xdr:row>58</xdr:row>
      <xdr:rowOff>62199</xdr:rowOff>
    </xdr:to>
    <xdr:sp macro="" textlink="">
      <xdr:nvSpPr>
        <xdr:cNvPr id="355" name="フローチャート: 判断 354"/>
        <xdr:cNvSpPr/>
      </xdr:nvSpPr>
      <xdr:spPr>
        <a:xfrm>
          <a:off x="6921500" y="9904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53326</xdr:rowOff>
    </xdr:from>
    <xdr:ext cx="599010" cy="259045"/>
    <xdr:sp macro="" textlink="">
      <xdr:nvSpPr>
        <xdr:cNvPr id="356" name="テキスト ボックス 355"/>
        <xdr:cNvSpPr txBox="1"/>
      </xdr:nvSpPr>
      <xdr:spPr>
        <a:xfrm>
          <a:off x="6672795" y="9997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135565</xdr:rowOff>
    </xdr:from>
    <xdr:to>
      <xdr:col>55</xdr:col>
      <xdr:colOff>50800</xdr:colOff>
      <xdr:row>56</xdr:row>
      <xdr:rowOff>65715</xdr:rowOff>
    </xdr:to>
    <xdr:sp macro="" textlink="">
      <xdr:nvSpPr>
        <xdr:cNvPr id="362" name="楕円 361"/>
        <xdr:cNvSpPr/>
      </xdr:nvSpPr>
      <xdr:spPr>
        <a:xfrm>
          <a:off x="10426700" y="9565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158442</xdr:rowOff>
    </xdr:from>
    <xdr:ext cx="599010" cy="259045"/>
    <xdr:sp macro="" textlink="">
      <xdr:nvSpPr>
        <xdr:cNvPr id="363" name="普通建設事業費該当値テキスト"/>
        <xdr:cNvSpPr txBox="1"/>
      </xdr:nvSpPr>
      <xdr:spPr>
        <a:xfrm>
          <a:off x="10528300" y="9416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144872</xdr:rowOff>
    </xdr:from>
    <xdr:to>
      <xdr:col>50</xdr:col>
      <xdr:colOff>165100</xdr:colOff>
      <xdr:row>58</xdr:row>
      <xdr:rowOff>75022</xdr:rowOff>
    </xdr:to>
    <xdr:sp macro="" textlink="">
      <xdr:nvSpPr>
        <xdr:cNvPr id="364" name="楕円 363"/>
        <xdr:cNvSpPr/>
      </xdr:nvSpPr>
      <xdr:spPr>
        <a:xfrm>
          <a:off x="9588500" y="9917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66149</xdr:rowOff>
    </xdr:from>
    <xdr:ext cx="599010" cy="259045"/>
    <xdr:sp macro="" textlink="">
      <xdr:nvSpPr>
        <xdr:cNvPr id="365" name="テキスト ボックス 364"/>
        <xdr:cNvSpPr txBox="1"/>
      </xdr:nvSpPr>
      <xdr:spPr>
        <a:xfrm>
          <a:off x="9339795" y="10010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120458</xdr:rowOff>
    </xdr:from>
    <xdr:to>
      <xdr:col>46</xdr:col>
      <xdr:colOff>38100</xdr:colOff>
      <xdr:row>58</xdr:row>
      <xdr:rowOff>50608</xdr:rowOff>
    </xdr:to>
    <xdr:sp macro="" textlink="">
      <xdr:nvSpPr>
        <xdr:cNvPr id="366" name="楕円 365"/>
        <xdr:cNvSpPr/>
      </xdr:nvSpPr>
      <xdr:spPr>
        <a:xfrm>
          <a:off x="8699500" y="989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67135</xdr:rowOff>
    </xdr:from>
    <xdr:ext cx="599010" cy="259045"/>
    <xdr:sp macro="" textlink="">
      <xdr:nvSpPr>
        <xdr:cNvPr id="367" name="テキスト ボックス 366"/>
        <xdr:cNvSpPr txBox="1"/>
      </xdr:nvSpPr>
      <xdr:spPr>
        <a:xfrm>
          <a:off x="8450795" y="9668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118290</xdr:rowOff>
    </xdr:from>
    <xdr:to>
      <xdr:col>41</xdr:col>
      <xdr:colOff>101600</xdr:colOff>
      <xdr:row>58</xdr:row>
      <xdr:rowOff>48440</xdr:rowOff>
    </xdr:to>
    <xdr:sp macro="" textlink="">
      <xdr:nvSpPr>
        <xdr:cNvPr id="368" name="楕円 367"/>
        <xdr:cNvSpPr/>
      </xdr:nvSpPr>
      <xdr:spPr>
        <a:xfrm>
          <a:off x="7810500" y="989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39567</xdr:rowOff>
    </xdr:from>
    <xdr:ext cx="599010" cy="259045"/>
    <xdr:sp macro="" textlink="">
      <xdr:nvSpPr>
        <xdr:cNvPr id="369" name="テキスト ボックス 368"/>
        <xdr:cNvSpPr txBox="1"/>
      </xdr:nvSpPr>
      <xdr:spPr>
        <a:xfrm>
          <a:off x="7561795" y="9983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20477</xdr:rowOff>
    </xdr:from>
    <xdr:to>
      <xdr:col>36</xdr:col>
      <xdr:colOff>165100</xdr:colOff>
      <xdr:row>57</xdr:row>
      <xdr:rowOff>122077</xdr:rowOff>
    </xdr:to>
    <xdr:sp macro="" textlink="">
      <xdr:nvSpPr>
        <xdr:cNvPr id="370" name="楕円 369"/>
        <xdr:cNvSpPr/>
      </xdr:nvSpPr>
      <xdr:spPr>
        <a:xfrm>
          <a:off x="6921500" y="979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138604</xdr:rowOff>
    </xdr:from>
    <xdr:ext cx="599010" cy="259045"/>
    <xdr:sp macro="" textlink="">
      <xdr:nvSpPr>
        <xdr:cNvPr id="371" name="テキスト ボックス 370"/>
        <xdr:cNvSpPr txBox="1"/>
      </xdr:nvSpPr>
      <xdr:spPr>
        <a:xfrm>
          <a:off x="6672795" y="9568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5" name="テキスト ボックス 384"/>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7" name="テキスト ボックス 386"/>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9" name="テキスト ボックス 388"/>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1" name="テキスト ボックス 390"/>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3" name="テキスト ボックス 392"/>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57513</xdr:rowOff>
    </xdr:from>
    <xdr:to>
      <xdr:col>54</xdr:col>
      <xdr:colOff>189865</xdr:colOff>
      <xdr:row>79</xdr:row>
      <xdr:rowOff>98879</xdr:rowOff>
    </xdr:to>
    <xdr:cxnSp macro="">
      <xdr:nvCxnSpPr>
        <xdr:cNvPr id="397" name="直線コネクタ 396"/>
        <xdr:cNvCxnSpPr/>
      </xdr:nvCxnSpPr>
      <xdr:spPr>
        <a:xfrm flipV="1">
          <a:off x="10475595" y="12230463"/>
          <a:ext cx="1270" cy="1412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8"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399" name="直線コネクタ 398"/>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4190</xdr:rowOff>
    </xdr:from>
    <xdr:ext cx="690189" cy="259045"/>
    <xdr:sp macro="" textlink="">
      <xdr:nvSpPr>
        <xdr:cNvPr id="400" name="普通建設事業費 （ うち新規整備　）最大値テキスト"/>
        <xdr:cNvSpPr txBox="1"/>
      </xdr:nvSpPr>
      <xdr:spPr>
        <a:xfrm>
          <a:off x="10528300" y="120056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57513</xdr:rowOff>
    </xdr:from>
    <xdr:to>
      <xdr:col>55</xdr:col>
      <xdr:colOff>88900</xdr:colOff>
      <xdr:row>71</xdr:row>
      <xdr:rowOff>57513</xdr:rowOff>
    </xdr:to>
    <xdr:cxnSp macro="">
      <xdr:nvCxnSpPr>
        <xdr:cNvPr id="401" name="直線コネクタ 400"/>
        <xdr:cNvCxnSpPr/>
      </xdr:nvCxnSpPr>
      <xdr:spPr>
        <a:xfrm>
          <a:off x="10388600" y="12230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21279</xdr:rowOff>
    </xdr:from>
    <xdr:to>
      <xdr:col>55</xdr:col>
      <xdr:colOff>0</xdr:colOff>
      <xdr:row>79</xdr:row>
      <xdr:rowOff>47809</xdr:rowOff>
    </xdr:to>
    <xdr:cxnSp macro="">
      <xdr:nvCxnSpPr>
        <xdr:cNvPr id="402" name="直線コネクタ 401"/>
        <xdr:cNvCxnSpPr/>
      </xdr:nvCxnSpPr>
      <xdr:spPr>
        <a:xfrm flipV="1">
          <a:off x="9639300" y="13222929"/>
          <a:ext cx="838200" cy="369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121632</xdr:rowOff>
    </xdr:from>
    <xdr:ext cx="534377" cy="259045"/>
    <xdr:sp macro="" textlink="">
      <xdr:nvSpPr>
        <xdr:cNvPr id="403" name="普通建設事業費 （ うち新規整備　）平均値テキスト"/>
        <xdr:cNvSpPr txBox="1"/>
      </xdr:nvSpPr>
      <xdr:spPr>
        <a:xfrm>
          <a:off x="10528300" y="134947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143205</xdr:rowOff>
    </xdr:from>
    <xdr:to>
      <xdr:col>55</xdr:col>
      <xdr:colOff>50800</xdr:colOff>
      <xdr:row>79</xdr:row>
      <xdr:rowOff>73355</xdr:rowOff>
    </xdr:to>
    <xdr:sp macro="" textlink="">
      <xdr:nvSpPr>
        <xdr:cNvPr id="404" name="フローチャート: 判断 403"/>
        <xdr:cNvSpPr/>
      </xdr:nvSpPr>
      <xdr:spPr>
        <a:xfrm>
          <a:off x="10426700" y="1351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47809</xdr:rowOff>
    </xdr:from>
    <xdr:to>
      <xdr:col>50</xdr:col>
      <xdr:colOff>114300</xdr:colOff>
      <xdr:row>79</xdr:row>
      <xdr:rowOff>98879</xdr:rowOff>
    </xdr:to>
    <xdr:cxnSp macro="">
      <xdr:nvCxnSpPr>
        <xdr:cNvPr id="405" name="直線コネクタ 404"/>
        <xdr:cNvCxnSpPr/>
      </xdr:nvCxnSpPr>
      <xdr:spPr>
        <a:xfrm flipV="1">
          <a:off x="8750300" y="13592359"/>
          <a:ext cx="889000" cy="51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134472</xdr:rowOff>
    </xdr:from>
    <xdr:to>
      <xdr:col>50</xdr:col>
      <xdr:colOff>165100</xdr:colOff>
      <xdr:row>79</xdr:row>
      <xdr:rowOff>64622</xdr:rowOff>
    </xdr:to>
    <xdr:sp macro="" textlink="">
      <xdr:nvSpPr>
        <xdr:cNvPr id="406" name="フローチャート: 判断 405"/>
        <xdr:cNvSpPr/>
      </xdr:nvSpPr>
      <xdr:spPr>
        <a:xfrm>
          <a:off x="9588500" y="1350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81149</xdr:rowOff>
    </xdr:from>
    <xdr:ext cx="534377" cy="259045"/>
    <xdr:sp macro="" textlink="">
      <xdr:nvSpPr>
        <xdr:cNvPr id="407" name="テキスト ボックス 406"/>
        <xdr:cNvSpPr txBox="1"/>
      </xdr:nvSpPr>
      <xdr:spPr>
        <a:xfrm>
          <a:off x="9372111" y="13282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98879</xdr:rowOff>
    </xdr:from>
    <xdr:to>
      <xdr:col>45</xdr:col>
      <xdr:colOff>177800</xdr:colOff>
      <xdr:row>79</xdr:row>
      <xdr:rowOff>98879</xdr:rowOff>
    </xdr:to>
    <xdr:cxnSp macro="">
      <xdr:nvCxnSpPr>
        <xdr:cNvPr id="408" name="直線コネクタ 407"/>
        <xdr:cNvCxnSpPr/>
      </xdr:nvCxnSpPr>
      <xdr:spPr>
        <a:xfrm>
          <a:off x="7861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146106</xdr:rowOff>
    </xdr:from>
    <xdr:to>
      <xdr:col>46</xdr:col>
      <xdr:colOff>38100</xdr:colOff>
      <xdr:row>79</xdr:row>
      <xdr:rowOff>76256</xdr:rowOff>
    </xdr:to>
    <xdr:sp macro="" textlink="">
      <xdr:nvSpPr>
        <xdr:cNvPr id="409" name="フローチャート: 判断 408"/>
        <xdr:cNvSpPr/>
      </xdr:nvSpPr>
      <xdr:spPr>
        <a:xfrm>
          <a:off x="8699500" y="13519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92783</xdr:rowOff>
    </xdr:from>
    <xdr:ext cx="534377" cy="259045"/>
    <xdr:sp macro="" textlink="">
      <xdr:nvSpPr>
        <xdr:cNvPr id="410" name="テキスト ボックス 409"/>
        <xdr:cNvSpPr txBox="1"/>
      </xdr:nvSpPr>
      <xdr:spPr>
        <a:xfrm>
          <a:off x="8483111" y="13294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98879</xdr:rowOff>
    </xdr:from>
    <xdr:to>
      <xdr:col>41</xdr:col>
      <xdr:colOff>50800</xdr:colOff>
      <xdr:row>79</xdr:row>
      <xdr:rowOff>98879</xdr:rowOff>
    </xdr:to>
    <xdr:cxnSp macro="">
      <xdr:nvCxnSpPr>
        <xdr:cNvPr id="411" name="直線コネクタ 410"/>
        <xdr:cNvCxnSpPr/>
      </xdr:nvCxnSpPr>
      <xdr:spPr>
        <a:xfrm>
          <a:off x="697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132890</xdr:rowOff>
    </xdr:from>
    <xdr:to>
      <xdr:col>41</xdr:col>
      <xdr:colOff>101600</xdr:colOff>
      <xdr:row>79</xdr:row>
      <xdr:rowOff>63040</xdr:rowOff>
    </xdr:to>
    <xdr:sp macro="" textlink="">
      <xdr:nvSpPr>
        <xdr:cNvPr id="412" name="フローチャート: 判断 411"/>
        <xdr:cNvSpPr/>
      </xdr:nvSpPr>
      <xdr:spPr>
        <a:xfrm>
          <a:off x="7810500" y="1350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79567</xdr:rowOff>
    </xdr:from>
    <xdr:ext cx="534377" cy="259045"/>
    <xdr:sp macro="" textlink="">
      <xdr:nvSpPr>
        <xdr:cNvPr id="413" name="テキスト ボックス 412"/>
        <xdr:cNvSpPr txBox="1"/>
      </xdr:nvSpPr>
      <xdr:spPr>
        <a:xfrm>
          <a:off x="7594111" y="1328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135306</xdr:rowOff>
    </xdr:from>
    <xdr:to>
      <xdr:col>36</xdr:col>
      <xdr:colOff>165100</xdr:colOff>
      <xdr:row>79</xdr:row>
      <xdr:rowOff>65456</xdr:rowOff>
    </xdr:to>
    <xdr:sp macro="" textlink="">
      <xdr:nvSpPr>
        <xdr:cNvPr id="414" name="フローチャート: 判断 413"/>
        <xdr:cNvSpPr/>
      </xdr:nvSpPr>
      <xdr:spPr>
        <a:xfrm>
          <a:off x="6921500" y="13508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81983</xdr:rowOff>
    </xdr:from>
    <xdr:ext cx="534377" cy="259045"/>
    <xdr:sp macro="" textlink="">
      <xdr:nvSpPr>
        <xdr:cNvPr id="415" name="テキスト ボックス 414"/>
        <xdr:cNvSpPr txBox="1"/>
      </xdr:nvSpPr>
      <xdr:spPr>
        <a:xfrm>
          <a:off x="6705111" y="13283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141929</xdr:rowOff>
    </xdr:from>
    <xdr:to>
      <xdr:col>55</xdr:col>
      <xdr:colOff>50800</xdr:colOff>
      <xdr:row>77</xdr:row>
      <xdr:rowOff>72079</xdr:rowOff>
    </xdr:to>
    <xdr:sp macro="" textlink="">
      <xdr:nvSpPr>
        <xdr:cNvPr id="421" name="楕円 420"/>
        <xdr:cNvSpPr/>
      </xdr:nvSpPr>
      <xdr:spPr>
        <a:xfrm>
          <a:off x="10426700" y="13172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164806</xdr:rowOff>
    </xdr:from>
    <xdr:ext cx="599010" cy="259045"/>
    <xdr:sp macro="" textlink="">
      <xdr:nvSpPr>
        <xdr:cNvPr id="422" name="普通建設事業費 （ うち新規整備　）該当値テキスト"/>
        <xdr:cNvSpPr txBox="1"/>
      </xdr:nvSpPr>
      <xdr:spPr>
        <a:xfrm>
          <a:off x="10528300" y="13023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168459</xdr:rowOff>
    </xdr:from>
    <xdr:to>
      <xdr:col>50</xdr:col>
      <xdr:colOff>165100</xdr:colOff>
      <xdr:row>79</xdr:row>
      <xdr:rowOff>98609</xdr:rowOff>
    </xdr:to>
    <xdr:sp macro="" textlink="">
      <xdr:nvSpPr>
        <xdr:cNvPr id="423" name="楕円 422"/>
        <xdr:cNvSpPr/>
      </xdr:nvSpPr>
      <xdr:spPr>
        <a:xfrm>
          <a:off x="9588500" y="13541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89736</xdr:rowOff>
    </xdr:from>
    <xdr:ext cx="534377" cy="259045"/>
    <xdr:sp macro="" textlink="">
      <xdr:nvSpPr>
        <xdr:cNvPr id="424" name="テキスト ボックス 423"/>
        <xdr:cNvSpPr txBox="1"/>
      </xdr:nvSpPr>
      <xdr:spPr>
        <a:xfrm>
          <a:off x="9372111" y="13634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48079</xdr:rowOff>
    </xdr:from>
    <xdr:to>
      <xdr:col>46</xdr:col>
      <xdr:colOff>38100</xdr:colOff>
      <xdr:row>79</xdr:row>
      <xdr:rowOff>149679</xdr:rowOff>
    </xdr:to>
    <xdr:sp macro="" textlink="">
      <xdr:nvSpPr>
        <xdr:cNvPr id="425" name="楕円 424"/>
        <xdr:cNvSpPr/>
      </xdr:nvSpPr>
      <xdr:spPr>
        <a:xfrm>
          <a:off x="8699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79</xdr:row>
      <xdr:rowOff>140806</xdr:rowOff>
    </xdr:from>
    <xdr:ext cx="249299" cy="259045"/>
    <xdr:sp macro="" textlink="">
      <xdr:nvSpPr>
        <xdr:cNvPr id="426" name="テキスト ボックス 425"/>
        <xdr:cNvSpPr txBox="1"/>
      </xdr:nvSpPr>
      <xdr:spPr>
        <a:xfrm>
          <a:off x="8625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48079</xdr:rowOff>
    </xdr:from>
    <xdr:to>
      <xdr:col>41</xdr:col>
      <xdr:colOff>101600</xdr:colOff>
      <xdr:row>79</xdr:row>
      <xdr:rowOff>149679</xdr:rowOff>
    </xdr:to>
    <xdr:sp macro="" textlink="">
      <xdr:nvSpPr>
        <xdr:cNvPr id="427" name="楕円 426"/>
        <xdr:cNvSpPr/>
      </xdr:nvSpPr>
      <xdr:spPr>
        <a:xfrm>
          <a:off x="781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79</xdr:row>
      <xdr:rowOff>140806</xdr:rowOff>
    </xdr:from>
    <xdr:ext cx="249299" cy="259045"/>
    <xdr:sp macro="" textlink="">
      <xdr:nvSpPr>
        <xdr:cNvPr id="428" name="テキスト ボックス 427"/>
        <xdr:cNvSpPr txBox="1"/>
      </xdr:nvSpPr>
      <xdr:spPr>
        <a:xfrm>
          <a:off x="773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48079</xdr:rowOff>
    </xdr:from>
    <xdr:to>
      <xdr:col>36</xdr:col>
      <xdr:colOff>165100</xdr:colOff>
      <xdr:row>79</xdr:row>
      <xdr:rowOff>149679</xdr:rowOff>
    </xdr:to>
    <xdr:sp macro="" textlink="">
      <xdr:nvSpPr>
        <xdr:cNvPr id="429" name="楕円 428"/>
        <xdr:cNvSpPr/>
      </xdr:nvSpPr>
      <xdr:spPr>
        <a:xfrm>
          <a:off x="692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79</xdr:row>
      <xdr:rowOff>140806</xdr:rowOff>
    </xdr:from>
    <xdr:ext cx="249299" cy="259045"/>
    <xdr:sp macro="" textlink="">
      <xdr:nvSpPr>
        <xdr:cNvPr id="430" name="テキスト ボックス 429"/>
        <xdr:cNvSpPr txBox="1"/>
      </xdr:nvSpPr>
      <xdr:spPr>
        <a:xfrm>
          <a:off x="684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50" name="テキスト ボックス 449"/>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2" name="テキスト ボックス 451"/>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143419</xdr:rowOff>
    </xdr:from>
    <xdr:to>
      <xdr:col>54</xdr:col>
      <xdr:colOff>189865</xdr:colOff>
      <xdr:row>99</xdr:row>
      <xdr:rowOff>98879</xdr:rowOff>
    </xdr:to>
    <xdr:cxnSp macro="">
      <xdr:nvCxnSpPr>
        <xdr:cNvPr id="456" name="直線コネクタ 455"/>
        <xdr:cNvCxnSpPr/>
      </xdr:nvCxnSpPr>
      <xdr:spPr>
        <a:xfrm flipV="1">
          <a:off x="10475595" y="15573919"/>
          <a:ext cx="1270" cy="1498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102706</xdr:rowOff>
    </xdr:from>
    <xdr:ext cx="249299" cy="259045"/>
    <xdr:sp macro="" textlink="">
      <xdr:nvSpPr>
        <xdr:cNvPr id="457" name="普通建設事業費 （ うち更新整備　）最小値テキスト"/>
        <xdr:cNvSpPr txBox="1"/>
      </xdr:nvSpPr>
      <xdr:spPr>
        <a:xfrm>
          <a:off x="10528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98879</xdr:rowOff>
    </xdr:from>
    <xdr:to>
      <xdr:col>55</xdr:col>
      <xdr:colOff>88900</xdr:colOff>
      <xdr:row>99</xdr:row>
      <xdr:rowOff>98879</xdr:rowOff>
    </xdr:to>
    <xdr:cxnSp macro="">
      <xdr:nvCxnSpPr>
        <xdr:cNvPr id="458" name="直線コネクタ 457"/>
        <xdr:cNvCxnSpPr/>
      </xdr:nvCxnSpPr>
      <xdr:spPr>
        <a:xfrm>
          <a:off x="10388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90096</xdr:rowOff>
    </xdr:from>
    <xdr:ext cx="690189" cy="259045"/>
    <xdr:sp macro="" textlink="">
      <xdr:nvSpPr>
        <xdr:cNvPr id="459" name="普通建設事業費 （ うち更新整備　）最大値テキスト"/>
        <xdr:cNvSpPr txBox="1"/>
      </xdr:nvSpPr>
      <xdr:spPr>
        <a:xfrm>
          <a:off x="10528300" y="153491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143419</xdr:rowOff>
    </xdr:from>
    <xdr:to>
      <xdr:col>55</xdr:col>
      <xdr:colOff>88900</xdr:colOff>
      <xdr:row>90</xdr:row>
      <xdr:rowOff>143419</xdr:rowOff>
    </xdr:to>
    <xdr:cxnSp macro="">
      <xdr:nvCxnSpPr>
        <xdr:cNvPr id="460" name="直線コネクタ 459"/>
        <xdr:cNvCxnSpPr/>
      </xdr:nvCxnSpPr>
      <xdr:spPr>
        <a:xfrm>
          <a:off x="10388600" y="15573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150707</xdr:rowOff>
    </xdr:from>
    <xdr:to>
      <xdr:col>55</xdr:col>
      <xdr:colOff>0</xdr:colOff>
      <xdr:row>99</xdr:row>
      <xdr:rowOff>49174</xdr:rowOff>
    </xdr:to>
    <xdr:cxnSp macro="">
      <xdr:nvCxnSpPr>
        <xdr:cNvPr id="461" name="直線コネクタ 460"/>
        <xdr:cNvCxnSpPr/>
      </xdr:nvCxnSpPr>
      <xdr:spPr>
        <a:xfrm flipV="1">
          <a:off x="9639300" y="16952807"/>
          <a:ext cx="838200" cy="69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44132</xdr:rowOff>
    </xdr:from>
    <xdr:ext cx="599010" cy="259045"/>
    <xdr:sp macro="" textlink="">
      <xdr:nvSpPr>
        <xdr:cNvPr id="462" name="普通建設事業費 （ うち更新整備　）平均値テキスト"/>
        <xdr:cNvSpPr txBox="1"/>
      </xdr:nvSpPr>
      <xdr:spPr>
        <a:xfrm>
          <a:off x="10528300" y="166747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21255</xdr:rowOff>
    </xdr:from>
    <xdr:to>
      <xdr:col>55</xdr:col>
      <xdr:colOff>50800</xdr:colOff>
      <xdr:row>98</xdr:row>
      <xdr:rowOff>122855</xdr:rowOff>
    </xdr:to>
    <xdr:sp macro="" textlink="">
      <xdr:nvSpPr>
        <xdr:cNvPr id="463" name="フローチャート: 判断 462"/>
        <xdr:cNvSpPr/>
      </xdr:nvSpPr>
      <xdr:spPr>
        <a:xfrm>
          <a:off x="10426700" y="168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137688</xdr:rowOff>
    </xdr:from>
    <xdr:to>
      <xdr:col>50</xdr:col>
      <xdr:colOff>114300</xdr:colOff>
      <xdr:row>99</xdr:row>
      <xdr:rowOff>49174</xdr:rowOff>
    </xdr:to>
    <xdr:cxnSp macro="">
      <xdr:nvCxnSpPr>
        <xdr:cNvPr id="464" name="直線コネクタ 463"/>
        <xdr:cNvCxnSpPr/>
      </xdr:nvCxnSpPr>
      <xdr:spPr>
        <a:xfrm>
          <a:off x="8750300" y="16939788"/>
          <a:ext cx="889000" cy="82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44664</xdr:rowOff>
    </xdr:from>
    <xdr:to>
      <xdr:col>50</xdr:col>
      <xdr:colOff>165100</xdr:colOff>
      <xdr:row>98</xdr:row>
      <xdr:rowOff>146264</xdr:rowOff>
    </xdr:to>
    <xdr:sp macro="" textlink="">
      <xdr:nvSpPr>
        <xdr:cNvPr id="465" name="フローチャート: 判断 464"/>
        <xdr:cNvSpPr/>
      </xdr:nvSpPr>
      <xdr:spPr>
        <a:xfrm>
          <a:off x="9588500" y="16846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162791</xdr:rowOff>
    </xdr:from>
    <xdr:ext cx="599010" cy="259045"/>
    <xdr:sp macro="" textlink="">
      <xdr:nvSpPr>
        <xdr:cNvPr id="466" name="テキスト ボックス 465"/>
        <xdr:cNvSpPr txBox="1"/>
      </xdr:nvSpPr>
      <xdr:spPr>
        <a:xfrm>
          <a:off x="9339795" y="16621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122727</xdr:rowOff>
    </xdr:from>
    <xdr:to>
      <xdr:col>45</xdr:col>
      <xdr:colOff>177800</xdr:colOff>
      <xdr:row>98</xdr:row>
      <xdr:rowOff>137688</xdr:rowOff>
    </xdr:to>
    <xdr:cxnSp macro="">
      <xdr:nvCxnSpPr>
        <xdr:cNvPr id="467" name="直線コネクタ 466"/>
        <xdr:cNvCxnSpPr/>
      </xdr:nvCxnSpPr>
      <xdr:spPr>
        <a:xfrm>
          <a:off x="7861300" y="16924827"/>
          <a:ext cx="889000" cy="14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57206</xdr:rowOff>
    </xdr:from>
    <xdr:to>
      <xdr:col>46</xdr:col>
      <xdr:colOff>38100</xdr:colOff>
      <xdr:row>98</xdr:row>
      <xdr:rowOff>158806</xdr:rowOff>
    </xdr:to>
    <xdr:sp macro="" textlink="">
      <xdr:nvSpPr>
        <xdr:cNvPr id="468" name="フローチャート: 判断 467"/>
        <xdr:cNvSpPr/>
      </xdr:nvSpPr>
      <xdr:spPr>
        <a:xfrm>
          <a:off x="8699500" y="16859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3883</xdr:rowOff>
    </xdr:from>
    <xdr:ext cx="599010" cy="259045"/>
    <xdr:sp macro="" textlink="">
      <xdr:nvSpPr>
        <xdr:cNvPr id="469" name="テキスト ボックス 468"/>
        <xdr:cNvSpPr txBox="1"/>
      </xdr:nvSpPr>
      <xdr:spPr>
        <a:xfrm>
          <a:off x="8450795" y="16634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11319</xdr:rowOff>
    </xdr:from>
    <xdr:to>
      <xdr:col>41</xdr:col>
      <xdr:colOff>50800</xdr:colOff>
      <xdr:row>98</xdr:row>
      <xdr:rowOff>122727</xdr:rowOff>
    </xdr:to>
    <xdr:cxnSp macro="">
      <xdr:nvCxnSpPr>
        <xdr:cNvPr id="470" name="直線コネクタ 469"/>
        <xdr:cNvCxnSpPr/>
      </xdr:nvCxnSpPr>
      <xdr:spPr>
        <a:xfrm>
          <a:off x="6972300" y="16813419"/>
          <a:ext cx="889000" cy="111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23687</xdr:rowOff>
    </xdr:from>
    <xdr:to>
      <xdr:col>41</xdr:col>
      <xdr:colOff>101600</xdr:colOff>
      <xdr:row>98</xdr:row>
      <xdr:rowOff>125287</xdr:rowOff>
    </xdr:to>
    <xdr:sp macro="" textlink="">
      <xdr:nvSpPr>
        <xdr:cNvPr id="471" name="フローチャート: 判断 470"/>
        <xdr:cNvSpPr/>
      </xdr:nvSpPr>
      <xdr:spPr>
        <a:xfrm>
          <a:off x="7810500" y="1682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141814</xdr:rowOff>
    </xdr:from>
    <xdr:ext cx="599010" cy="259045"/>
    <xdr:sp macro="" textlink="">
      <xdr:nvSpPr>
        <xdr:cNvPr id="472" name="テキスト ボックス 471"/>
        <xdr:cNvSpPr txBox="1"/>
      </xdr:nvSpPr>
      <xdr:spPr>
        <a:xfrm>
          <a:off x="7561795" y="16601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64539</xdr:rowOff>
    </xdr:from>
    <xdr:to>
      <xdr:col>36</xdr:col>
      <xdr:colOff>165100</xdr:colOff>
      <xdr:row>98</xdr:row>
      <xdr:rowOff>166139</xdr:rowOff>
    </xdr:to>
    <xdr:sp macro="" textlink="">
      <xdr:nvSpPr>
        <xdr:cNvPr id="473" name="フローチャート: 判断 472"/>
        <xdr:cNvSpPr/>
      </xdr:nvSpPr>
      <xdr:spPr>
        <a:xfrm>
          <a:off x="6921500" y="1686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157266</xdr:rowOff>
    </xdr:from>
    <xdr:ext cx="599010" cy="259045"/>
    <xdr:sp macro="" textlink="">
      <xdr:nvSpPr>
        <xdr:cNvPr id="474" name="テキスト ボックス 473"/>
        <xdr:cNvSpPr txBox="1"/>
      </xdr:nvSpPr>
      <xdr:spPr>
        <a:xfrm>
          <a:off x="6672795" y="16959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99907</xdr:rowOff>
    </xdr:from>
    <xdr:to>
      <xdr:col>55</xdr:col>
      <xdr:colOff>50800</xdr:colOff>
      <xdr:row>99</xdr:row>
      <xdr:rowOff>30057</xdr:rowOff>
    </xdr:to>
    <xdr:sp macro="" textlink="">
      <xdr:nvSpPr>
        <xdr:cNvPr id="480" name="楕円 479"/>
        <xdr:cNvSpPr/>
      </xdr:nvSpPr>
      <xdr:spPr>
        <a:xfrm>
          <a:off x="10426700" y="1690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14834</xdr:rowOff>
    </xdr:from>
    <xdr:ext cx="599010" cy="259045"/>
    <xdr:sp macro="" textlink="">
      <xdr:nvSpPr>
        <xdr:cNvPr id="481" name="普通建設事業費 （ うち更新整備　）該当値テキスト"/>
        <xdr:cNvSpPr txBox="1"/>
      </xdr:nvSpPr>
      <xdr:spPr>
        <a:xfrm>
          <a:off x="10528300" y="16816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169824</xdr:rowOff>
    </xdr:from>
    <xdr:to>
      <xdr:col>50</xdr:col>
      <xdr:colOff>165100</xdr:colOff>
      <xdr:row>99</xdr:row>
      <xdr:rowOff>99974</xdr:rowOff>
    </xdr:to>
    <xdr:sp macro="" textlink="">
      <xdr:nvSpPr>
        <xdr:cNvPr id="482" name="楕円 481"/>
        <xdr:cNvSpPr/>
      </xdr:nvSpPr>
      <xdr:spPr>
        <a:xfrm>
          <a:off x="9588500" y="16971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91101</xdr:rowOff>
    </xdr:from>
    <xdr:ext cx="534377" cy="259045"/>
    <xdr:sp macro="" textlink="">
      <xdr:nvSpPr>
        <xdr:cNvPr id="483" name="テキスト ボックス 482"/>
        <xdr:cNvSpPr txBox="1"/>
      </xdr:nvSpPr>
      <xdr:spPr>
        <a:xfrm>
          <a:off x="9372111" y="17064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86888</xdr:rowOff>
    </xdr:from>
    <xdr:to>
      <xdr:col>46</xdr:col>
      <xdr:colOff>38100</xdr:colOff>
      <xdr:row>99</xdr:row>
      <xdr:rowOff>17038</xdr:rowOff>
    </xdr:to>
    <xdr:sp macro="" textlink="">
      <xdr:nvSpPr>
        <xdr:cNvPr id="484" name="楕円 483"/>
        <xdr:cNvSpPr/>
      </xdr:nvSpPr>
      <xdr:spPr>
        <a:xfrm>
          <a:off x="8699500" y="16888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99</xdr:row>
      <xdr:rowOff>8165</xdr:rowOff>
    </xdr:from>
    <xdr:ext cx="599010" cy="259045"/>
    <xdr:sp macro="" textlink="">
      <xdr:nvSpPr>
        <xdr:cNvPr id="485" name="テキスト ボックス 484"/>
        <xdr:cNvSpPr txBox="1"/>
      </xdr:nvSpPr>
      <xdr:spPr>
        <a:xfrm>
          <a:off x="8450795" y="16981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71927</xdr:rowOff>
    </xdr:from>
    <xdr:to>
      <xdr:col>41</xdr:col>
      <xdr:colOff>101600</xdr:colOff>
      <xdr:row>99</xdr:row>
      <xdr:rowOff>2077</xdr:rowOff>
    </xdr:to>
    <xdr:sp macro="" textlink="">
      <xdr:nvSpPr>
        <xdr:cNvPr id="486" name="楕円 485"/>
        <xdr:cNvSpPr/>
      </xdr:nvSpPr>
      <xdr:spPr>
        <a:xfrm>
          <a:off x="7810500" y="16874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164654</xdr:rowOff>
    </xdr:from>
    <xdr:ext cx="599010" cy="259045"/>
    <xdr:sp macro="" textlink="">
      <xdr:nvSpPr>
        <xdr:cNvPr id="487" name="テキスト ボックス 486"/>
        <xdr:cNvSpPr txBox="1"/>
      </xdr:nvSpPr>
      <xdr:spPr>
        <a:xfrm>
          <a:off x="7561795" y="16966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131969</xdr:rowOff>
    </xdr:from>
    <xdr:to>
      <xdr:col>36</xdr:col>
      <xdr:colOff>165100</xdr:colOff>
      <xdr:row>98</xdr:row>
      <xdr:rowOff>62119</xdr:rowOff>
    </xdr:to>
    <xdr:sp macro="" textlink="">
      <xdr:nvSpPr>
        <xdr:cNvPr id="488" name="楕円 487"/>
        <xdr:cNvSpPr/>
      </xdr:nvSpPr>
      <xdr:spPr>
        <a:xfrm>
          <a:off x="6921500" y="16762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78646</xdr:rowOff>
    </xdr:from>
    <xdr:ext cx="599010" cy="259045"/>
    <xdr:sp macro="" textlink="">
      <xdr:nvSpPr>
        <xdr:cNvPr id="489" name="テキスト ボックス 488"/>
        <xdr:cNvSpPr txBox="1"/>
      </xdr:nvSpPr>
      <xdr:spPr>
        <a:xfrm>
          <a:off x="6672795" y="16537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92727</xdr:rowOff>
    </xdr:from>
    <xdr:ext cx="685572" cy="259045"/>
    <xdr:sp macro="" textlink="">
      <xdr:nvSpPr>
        <xdr:cNvPr id="509" name="テキスト ボックス 508"/>
        <xdr:cNvSpPr txBox="1"/>
      </xdr:nvSpPr>
      <xdr:spPr>
        <a:xfrm>
          <a:off x="11760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1" name="テキスト ボックス 510"/>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154162</xdr:rowOff>
    </xdr:from>
    <xdr:to>
      <xdr:col>85</xdr:col>
      <xdr:colOff>126364</xdr:colOff>
      <xdr:row>39</xdr:row>
      <xdr:rowOff>44450</xdr:rowOff>
    </xdr:to>
    <xdr:cxnSp macro="">
      <xdr:nvCxnSpPr>
        <xdr:cNvPr id="513" name="直線コネクタ 512"/>
        <xdr:cNvCxnSpPr/>
      </xdr:nvCxnSpPr>
      <xdr:spPr>
        <a:xfrm flipV="1">
          <a:off x="16317595" y="5297662"/>
          <a:ext cx="1269" cy="1433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66526</xdr:rowOff>
    </xdr:from>
    <xdr:ext cx="249299" cy="259045"/>
    <xdr:sp macro="" textlink="">
      <xdr:nvSpPr>
        <xdr:cNvPr id="514" name="災害復旧事業費最小値テキスト"/>
        <xdr:cNvSpPr txBox="1"/>
      </xdr:nvSpPr>
      <xdr:spPr>
        <a:xfrm>
          <a:off x="16370300" y="67530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100839</xdr:rowOff>
    </xdr:from>
    <xdr:ext cx="690189" cy="259045"/>
    <xdr:sp macro="" textlink="">
      <xdr:nvSpPr>
        <xdr:cNvPr id="516" name="災害復旧事業費最大値テキスト"/>
        <xdr:cNvSpPr txBox="1"/>
      </xdr:nvSpPr>
      <xdr:spPr>
        <a:xfrm>
          <a:off x="16370300" y="50728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154162</xdr:rowOff>
    </xdr:from>
    <xdr:to>
      <xdr:col>86</xdr:col>
      <xdr:colOff>25400</xdr:colOff>
      <xdr:row>30</xdr:row>
      <xdr:rowOff>154162</xdr:rowOff>
    </xdr:to>
    <xdr:cxnSp macro="">
      <xdr:nvCxnSpPr>
        <xdr:cNvPr id="517" name="直線コネクタ 516"/>
        <xdr:cNvCxnSpPr/>
      </xdr:nvCxnSpPr>
      <xdr:spPr>
        <a:xfrm>
          <a:off x="16230600" y="5297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38593</xdr:rowOff>
    </xdr:from>
    <xdr:to>
      <xdr:col>85</xdr:col>
      <xdr:colOff>127000</xdr:colOff>
      <xdr:row>39</xdr:row>
      <xdr:rowOff>39419</xdr:rowOff>
    </xdr:to>
    <xdr:cxnSp macro="">
      <xdr:nvCxnSpPr>
        <xdr:cNvPr id="518" name="直線コネクタ 517"/>
        <xdr:cNvCxnSpPr/>
      </xdr:nvCxnSpPr>
      <xdr:spPr>
        <a:xfrm>
          <a:off x="15481300" y="6725143"/>
          <a:ext cx="838200" cy="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155425</xdr:rowOff>
    </xdr:from>
    <xdr:ext cx="534377" cy="259045"/>
    <xdr:sp macro="" textlink="">
      <xdr:nvSpPr>
        <xdr:cNvPr id="519" name="災害復旧事業費平均値テキスト"/>
        <xdr:cNvSpPr txBox="1"/>
      </xdr:nvSpPr>
      <xdr:spPr>
        <a:xfrm>
          <a:off x="16370300" y="64990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132548</xdr:rowOff>
    </xdr:from>
    <xdr:to>
      <xdr:col>85</xdr:col>
      <xdr:colOff>177800</xdr:colOff>
      <xdr:row>39</xdr:row>
      <xdr:rowOff>62698</xdr:rowOff>
    </xdr:to>
    <xdr:sp macro="" textlink="">
      <xdr:nvSpPr>
        <xdr:cNvPr id="520" name="フローチャート: 判断 519"/>
        <xdr:cNvSpPr/>
      </xdr:nvSpPr>
      <xdr:spPr>
        <a:xfrm>
          <a:off x="16268700" y="664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38593</xdr:rowOff>
    </xdr:from>
    <xdr:to>
      <xdr:col>81</xdr:col>
      <xdr:colOff>50800</xdr:colOff>
      <xdr:row>39</xdr:row>
      <xdr:rowOff>44450</xdr:rowOff>
    </xdr:to>
    <xdr:cxnSp macro="">
      <xdr:nvCxnSpPr>
        <xdr:cNvPr id="521" name="直線コネクタ 520"/>
        <xdr:cNvCxnSpPr/>
      </xdr:nvCxnSpPr>
      <xdr:spPr>
        <a:xfrm flipV="1">
          <a:off x="14592300" y="6725143"/>
          <a:ext cx="889000" cy="5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131738</xdr:rowOff>
    </xdr:from>
    <xdr:to>
      <xdr:col>81</xdr:col>
      <xdr:colOff>101600</xdr:colOff>
      <xdr:row>39</xdr:row>
      <xdr:rowOff>61888</xdr:rowOff>
    </xdr:to>
    <xdr:sp macro="" textlink="">
      <xdr:nvSpPr>
        <xdr:cNvPr id="522" name="フローチャート: 判断 521"/>
        <xdr:cNvSpPr/>
      </xdr:nvSpPr>
      <xdr:spPr>
        <a:xfrm>
          <a:off x="15430500" y="66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78415</xdr:rowOff>
    </xdr:from>
    <xdr:ext cx="534377" cy="259045"/>
    <xdr:sp macro="" textlink="">
      <xdr:nvSpPr>
        <xdr:cNvPr id="523" name="テキスト ボックス 522"/>
        <xdr:cNvSpPr txBox="1"/>
      </xdr:nvSpPr>
      <xdr:spPr>
        <a:xfrm>
          <a:off x="15214111" y="642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4" name="直線コネクタ 523"/>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133103</xdr:rowOff>
    </xdr:from>
    <xdr:to>
      <xdr:col>76</xdr:col>
      <xdr:colOff>165100</xdr:colOff>
      <xdr:row>39</xdr:row>
      <xdr:rowOff>63253</xdr:rowOff>
    </xdr:to>
    <xdr:sp macro="" textlink="">
      <xdr:nvSpPr>
        <xdr:cNvPr id="525" name="フローチャート: 判断 524"/>
        <xdr:cNvSpPr/>
      </xdr:nvSpPr>
      <xdr:spPr>
        <a:xfrm>
          <a:off x="14541500" y="664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79779</xdr:rowOff>
    </xdr:from>
    <xdr:ext cx="534377" cy="259045"/>
    <xdr:sp macro="" textlink="">
      <xdr:nvSpPr>
        <xdr:cNvPr id="526" name="テキスト ボックス 525"/>
        <xdr:cNvSpPr txBox="1"/>
      </xdr:nvSpPr>
      <xdr:spPr>
        <a:xfrm>
          <a:off x="14325111" y="642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42041</xdr:rowOff>
    </xdr:from>
    <xdr:to>
      <xdr:col>71</xdr:col>
      <xdr:colOff>177800</xdr:colOff>
      <xdr:row>39</xdr:row>
      <xdr:rowOff>44450</xdr:rowOff>
    </xdr:to>
    <xdr:cxnSp macro="">
      <xdr:nvCxnSpPr>
        <xdr:cNvPr id="527" name="直線コネクタ 526"/>
        <xdr:cNvCxnSpPr/>
      </xdr:nvCxnSpPr>
      <xdr:spPr>
        <a:xfrm>
          <a:off x="12814300" y="6728591"/>
          <a:ext cx="889000" cy="2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135147</xdr:rowOff>
    </xdr:from>
    <xdr:to>
      <xdr:col>72</xdr:col>
      <xdr:colOff>38100</xdr:colOff>
      <xdr:row>39</xdr:row>
      <xdr:rowOff>65297</xdr:rowOff>
    </xdr:to>
    <xdr:sp macro="" textlink="">
      <xdr:nvSpPr>
        <xdr:cNvPr id="528" name="フローチャート: 判断 527"/>
        <xdr:cNvSpPr/>
      </xdr:nvSpPr>
      <xdr:spPr>
        <a:xfrm>
          <a:off x="13652500" y="665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81824</xdr:rowOff>
    </xdr:from>
    <xdr:ext cx="534377" cy="259045"/>
    <xdr:sp macro="" textlink="">
      <xdr:nvSpPr>
        <xdr:cNvPr id="529" name="テキスト ボックス 528"/>
        <xdr:cNvSpPr txBox="1"/>
      </xdr:nvSpPr>
      <xdr:spPr>
        <a:xfrm>
          <a:off x="13436111" y="642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135829</xdr:rowOff>
    </xdr:from>
    <xdr:to>
      <xdr:col>67</xdr:col>
      <xdr:colOff>101600</xdr:colOff>
      <xdr:row>39</xdr:row>
      <xdr:rowOff>65979</xdr:rowOff>
    </xdr:to>
    <xdr:sp macro="" textlink="">
      <xdr:nvSpPr>
        <xdr:cNvPr id="530" name="フローチャート: 判断 529"/>
        <xdr:cNvSpPr/>
      </xdr:nvSpPr>
      <xdr:spPr>
        <a:xfrm>
          <a:off x="12763500" y="6650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82506</xdr:rowOff>
    </xdr:from>
    <xdr:ext cx="534377" cy="259045"/>
    <xdr:sp macro="" textlink="">
      <xdr:nvSpPr>
        <xdr:cNvPr id="531" name="テキスト ボックス 530"/>
        <xdr:cNvSpPr txBox="1"/>
      </xdr:nvSpPr>
      <xdr:spPr>
        <a:xfrm>
          <a:off x="12547111" y="6426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160069</xdr:rowOff>
    </xdr:from>
    <xdr:to>
      <xdr:col>85</xdr:col>
      <xdr:colOff>177800</xdr:colOff>
      <xdr:row>39</xdr:row>
      <xdr:rowOff>90219</xdr:rowOff>
    </xdr:to>
    <xdr:sp macro="" textlink="">
      <xdr:nvSpPr>
        <xdr:cNvPr id="537" name="楕円 536"/>
        <xdr:cNvSpPr/>
      </xdr:nvSpPr>
      <xdr:spPr>
        <a:xfrm>
          <a:off x="16268700" y="6675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110975</xdr:rowOff>
    </xdr:from>
    <xdr:ext cx="469744" cy="259045"/>
    <xdr:sp macro="" textlink="">
      <xdr:nvSpPr>
        <xdr:cNvPr id="538" name="災害復旧事業費該当値テキスト"/>
        <xdr:cNvSpPr txBox="1"/>
      </xdr:nvSpPr>
      <xdr:spPr>
        <a:xfrm>
          <a:off x="16370300" y="6626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159243</xdr:rowOff>
    </xdr:from>
    <xdr:to>
      <xdr:col>81</xdr:col>
      <xdr:colOff>101600</xdr:colOff>
      <xdr:row>39</xdr:row>
      <xdr:rowOff>89393</xdr:rowOff>
    </xdr:to>
    <xdr:sp macro="" textlink="">
      <xdr:nvSpPr>
        <xdr:cNvPr id="539" name="楕円 538"/>
        <xdr:cNvSpPr/>
      </xdr:nvSpPr>
      <xdr:spPr>
        <a:xfrm>
          <a:off x="15430500" y="6674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80520</xdr:rowOff>
    </xdr:from>
    <xdr:ext cx="469744" cy="259045"/>
    <xdr:sp macro="" textlink="">
      <xdr:nvSpPr>
        <xdr:cNvPr id="540" name="テキスト ボックス 539"/>
        <xdr:cNvSpPr txBox="1"/>
      </xdr:nvSpPr>
      <xdr:spPr>
        <a:xfrm>
          <a:off x="15246428" y="6767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1" name="楕円 540"/>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2" name="テキスト ボックス 541"/>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3" name="楕円 542"/>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4" name="テキスト ボックス 543"/>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162691</xdr:rowOff>
    </xdr:from>
    <xdr:to>
      <xdr:col>67</xdr:col>
      <xdr:colOff>101600</xdr:colOff>
      <xdr:row>39</xdr:row>
      <xdr:rowOff>92841</xdr:rowOff>
    </xdr:to>
    <xdr:sp macro="" textlink="">
      <xdr:nvSpPr>
        <xdr:cNvPr id="545" name="楕円 544"/>
        <xdr:cNvSpPr/>
      </xdr:nvSpPr>
      <xdr:spPr>
        <a:xfrm>
          <a:off x="12763500" y="6677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83968</xdr:rowOff>
    </xdr:from>
    <xdr:ext cx="469744" cy="259045"/>
    <xdr:sp macro="" textlink="">
      <xdr:nvSpPr>
        <xdr:cNvPr id="546" name="テキスト ボックス 545"/>
        <xdr:cNvSpPr txBox="1"/>
      </xdr:nvSpPr>
      <xdr:spPr>
        <a:xfrm>
          <a:off x="12579428" y="6770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35577</xdr:rowOff>
    </xdr:from>
    <xdr:ext cx="467179" cy="259045"/>
    <xdr:sp macro="" textlink="">
      <xdr:nvSpPr>
        <xdr:cNvPr id="560" name="テキスト ボックス 559"/>
        <xdr:cNvSpPr txBox="1"/>
      </xdr:nvSpPr>
      <xdr:spPr>
        <a:xfrm>
          <a:off x="11978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168927</xdr:rowOff>
    </xdr:from>
    <xdr:ext cx="467179" cy="259045"/>
    <xdr:sp macro="" textlink="">
      <xdr:nvSpPr>
        <xdr:cNvPr id="562" name="テキスト ボックス 561"/>
        <xdr:cNvSpPr txBox="1"/>
      </xdr:nvSpPr>
      <xdr:spPr>
        <a:xfrm>
          <a:off x="11978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130827</xdr:rowOff>
    </xdr:from>
    <xdr:ext cx="467179" cy="259045"/>
    <xdr:sp macro="" textlink="">
      <xdr:nvSpPr>
        <xdr:cNvPr id="564" name="テキスト ボックス 563"/>
        <xdr:cNvSpPr txBox="1"/>
      </xdr:nvSpPr>
      <xdr:spPr>
        <a:xfrm>
          <a:off x="11978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92727</xdr:rowOff>
    </xdr:from>
    <xdr:ext cx="467179" cy="259045"/>
    <xdr:sp macro="" textlink="">
      <xdr:nvSpPr>
        <xdr:cNvPr id="566" name="テキスト ボックス 565"/>
        <xdr:cNvSpPr txBox="1"/>
      </xdr:nvSpPr>
      <xdr:spPr>
        <a:xfrm>
          <a:off x="11978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68" name="テキスト ボックス 567"/>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115697</xdr:rowOff>
    </xdr:from>
    <xdr:to>
      <xdr:col>85</xdr:col>
      <xdr:colOff>126364</xdr:colOff>
      <xdr:row>59</xdr:row>
      <xdr:rowOff>44450</xdr:rowOff>
    </xdr:to>
    <xdr:cxnSp macro="">
      <xdr:nvCxnSpPr>
        <xdr:cNvPr id="570" name="直線コネクタ 569"/>
        <xdr:cNvCxnSpPr/>
      </xdr:nvCxnSpPr>
      <xdr:spPr>
        <a:xfrm flipV="1">
          <a:off x="16317595" y="8688197"/>
          <a:ext cx="1269" cy="1471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81932</xdr:rowOff>
    </xdr:from>
    <xdr:ext cx="249299" cy="259045"/>
    <xdr:sp macro="" textlink="">
      <xdr:nvSpPr>
        <xdr:cNvPr id="571" name="失業対策事業費最小値テキスト"/>
        <xdr:cNvSpPr txBox="1"/>
      </xdr:nvSpPr>
      <xdr:spPr>
        <a:xfrm>
          <a:off x="16370300" y="10197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2" name="直線コネクタ 571"/>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62374</xdr:rowOff>
    </xdr:from>
    <xdr:ext cx="469744" cy="259045"/>
    <xdr:sp macro="" textlink="">
      <xdr:nvSpPr>
        <xdr:cNvPr id="573" name="失業対策事業費最大値テキスト"/>
        <xdr:cNvSpPr txBox="1"/>
      </xdr:nvSpPr>
      <xdr:spPr>
        <a:xfrm>
          <a:off x="16370300" y="8463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115697</xdr:rowOff>
    </xdr:from>
    <xdr:to>
      <xdr:col>86</xdr:col>
      <xdr:colOff>25400</xdr:colOff>
      <xdr:row>50</xdr:row>
      <xdr:rowOff>115697</xdr:rowOff>
    </xdr:to>
    <xdr:cxnSp macro="">
      <xdr:nvCxnSpPr>
        <xdr:cNvPr id="574" name="直線コネクタ 573"/>
        <xdr:cNvCxnSpPr/>
      </xdr:nvCxnSpPr>
      <xdr:spPr>
        <a:xfrm>
          <a:off x="16230600" y="8688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75" name="直線コネクタ 574"/>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170832</xdr:rowOff>
    </xdr:from>
    <xdr:ext cx="313932" cy="259045"/>
    <xdr:sp macro="" textlink="">
      <xdr:nvSpPr>
        <xdr:cNvPr id="576" name="失業対策事業費平均値テキスト"/>
        <xdr:cNvSpPr txBox="1"/>
      </xdr:nvSpPr>
      <xdr:spPr>
        <a:xfrm>
          <a:off x="16370300" y="994348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147955</xdr:rowOff>
    </xdr:from>
    <xdr:to>
      <xdr:col>85</xdr:col>
      <xdr:colOff>177800</xdr:colOff>
      <xdr:row>59</xdr:row>
      <xdr:rowOff>78105</xdr:rowOff>
    </xdr:to>
    <xdr:sp macro="" textlink="">
      <xdr:nvSpPr>
        <xdr:cNvPr id="577" name="フローチャート: 判断 576"/>
        <xdr:cNvSpPr/>
      </xdr:nvSpPr>
      <xdr:spPr>
        <a:xfrm>
          <a:off x="16268700" y="10092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78" name="直線コネクタ 577"/>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150241</xdr:rowOff>
    </xdr:from>
    <xdr:to>
      <xdr:col>81</xdr:col>
      <xdr:colOff>101600</xdr:colOff>
      <xdr:row>59</xdr:row>
      <xdr:rowOff>80391</xdr:rowOff>
    </xdr:to>
    <xdr:sp macro="" textlink="">
      <xdr:nvSpPr>
        <xdr:cNvPr id="579" name="フローチャート: 判断 578"/>
        <xdr:cNvSpPr/>
      </xdr:nvSpPr>
      <xdr:spPr>
        <a:xfrm>
          <a:off x="15430500" y="1009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96918</xdr:rowOff>
    </xdr:from>
    <xdr:ext cx="313932" cy="259045"/>
    <xdr:sp macro="" textlink="">
      <xdr:nvSpPr>
        <xdr:cNvPr id="580" name="テキスト ボックス 579"/>
        <xdr:cNvSpPr txBox="1"/>
      </xdr:nvSpPr>
      <xdr:spPr>
        <a:xfrm>
          <a:off x="15324333" y="98695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81" name="直線コネクタ 580"/>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165100</xdr:rowOff>
    </xdr:from>
    <xdr:to>
      <xdr:col>76</xdr:col>
      <xdr:colOff>165100</xdr:colOff>
      <xdr:row>59</xdr:row>
      <xdr:rowOff>95250</xdr:rowOff>
    </xdr:to>
    <xdr:sp macro="" textlink="">
      <xdr:nvSpPr>
        <xdr:cNvPr id="582" name="フローチャート: 判断 581"/>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83" name="テキスト ボックス 582"/>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84" name="直線コネクタ 583"/>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165100</xdr:rowOff>
    </xdr:from>
    <xdr:to>
      <xdr:col>72</xdr:col>
      <xdr:colOff>38100</xdr:colOff>
      <xdr:row>59</xdr:row>
      <xdr:rowOff>95250</xdr:rowOff>
    </xdr:to>
    <xdr:sp macro="" textlink="">
      <xdr:nvSpPr>
        <xdr:cNvPr id="585" name="フローチャート: 判断 584"/>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86" name="テキスト ボックス 585"/>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87" name="フローチャート: 判断 586"/>
        <xdr:cNvSpPr/>
      </xdr:nvSpPr>
      <xdr:spPr>
        <a:xfrm>
          <a:off x="1276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588" name="テキスト ボックス 587"/>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94" name="楕円 593"/>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126382</xdr:rowOff>
    </xdr:from>
    <xdr:ext cx="249299" cy="259045"/>
    <xdr:sp macro="" textlink="">
      <xdr:nvSpPr>
        <xdr:cNvPr id="595" name="失業対策事業費該当値テキスト"/>
        <xdr:cNvSpPr txBox="1"/>
      </xdr:nvSpPr>
      <xdr:spPr>
        <a:xfrm>
          <a:off x="16370300" y="10070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96" name="楕円 595"/>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97" name="テキスト ボックス 596"/>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98" name="楕円 597"/>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111777</xdr:rowOff>
    </xdr:from>
    <xdr:ext cx="249299" cy="259045"/>
    <xdr:sp macro="" textlink="">
      <xdr:nvSpPr>
        <xdr:cNvPr id="599" name="テキスト ボックス 598"/>
        <xdr:cNvSpPr txBox="1"/>
      </xdr:nvSpPr>
      <xdr:spPr>
        <a:xfrm>
          <a:off x="14467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600" name="楕円 599"/>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111777</xdr:rowOff>
    </xdr:from>
    <xdr:ext cx="249299" cy="259045"/>
    <xdr:sp macro="" textlink="">
      <xdr:nvSpPr>
        <xdr:cNvPr id="601" name="テキスト ボックス 600"/>
        <xdr:cNvSpPr txBox="1"/>
      </xdr:nvSpPr>
      <xdr:spPr>
        <a:xfrm>
          <a:off x="1357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602" name="楕円 601"/>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111777</xdr:rowOff>
    </xdr:from>
    <xdr:ext cx="249299" cy="259045"/>
    <xdr:sp macro="" textlink="">
      <xdr:nvSpPr>
        <xdr:cNvPr id="603" name="テキスト ボックス 602"/>
        <xdr:cNvSpPr txBox="1"/>
      </xdr:nvSpPr>
      <xdr:spPr>
        <a:xfrm>
          <a:off x="1268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7" name="テキスト ボックス 616"/>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9" name="テキスト ボックス 618"/>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1" name="テキスト ボックス 620"/>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3" name="テキスト ボックス 622"/>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5" name="テキスト ボックス 624"/>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23823</xdr:rowOff>
    </xdr:from>
    <xdr:to>
      <xdr:col>85</xdr:col>
      <xdr:colOff>126364</xdr:colOff>
      <xdr:row>78</xdr:row>
      <xdr:rowOff>151482</xdr:rowOff>
    </xdr:to>
    <xdr:cxnSp macro="">
      <xdr:nvCxnSpPr>
        <xdr:cNvPr id="627" name="直線コネクタ 626"/>
        <xdr:cNvCxnSpPr/>
      </xdr:nvCxnSpPr>
      <xdr:spPr>
        <a:xfrm flipV="1">
          <a:off x="16317595" y="12196773"/>
          <a:ext cx="1269" cy="132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155309</xdr:rowOff>
    </xdr:from>
    <xdr:ext cx="534377" cy="259045"/>
    <xdr:sp macro="" textlink="">
      <xdr:nvSpPr>
        <xdr:cNvPr id="628" name="公債費最小値テキスト"/>
        <xdr:cNvSpPr txBox="1"/>
      </xdr:nvSpPr>
      <xdr:spPr>
        <a:xfrm>
          <a:off x="16370300" y="13528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151482</xdr:rowOff>
    </xdr:from>
    <xdr:to>
      <xdr:col>86</xdr:col>
      <xdr:colOff>25400</xdr:colOff>
      <xdr:row>78</xdr:row>
      <xdr:rowOff>151482</xdr:rowOff>
    </xdr:to>
    <xdr:cxnSp macro="">
      <xdr:nvCxnSpPr>
        <xdr:cNvPr id="629" name="直線コネクタ 628"/>
        <xdr:cNvCxnSpPr/>
      </xdr:nvCxnSpPr>
      <xdr:spPr>
        <a:xfrm>
          <a:off x="16230600" y="13524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141950</xdr:rowOff>
    </xdr:from>
    <xdr:ext cx="599010" cy="259045"/>
    <xdr:sp macro="" textlink="">
      <xdr:nvSpPr>
        <xdr:cNvPr id="630" name="公債費最大値テキスト"/>
        <xdr:cNvSpPr txBox="1"/>
      </xdr:nvSpPr>
      <xdr:spPr>
        <a:xfrm>
          <a:off x="16370300" y="11972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730,828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23823</xdr:rowOff>
    </xdr:from>
    <xdr:to>
      <xdr:col>86</xdr:col>
      <xdr:colOff>25400</xdr:colOff>
      <xdr:row>71</xdr:row>
      <xdr:rowOff>23823</xdr:rowOff>
    </xdr:to>
    <xdr:cxnSp macro="">
      <xdr:nvCxnSpPr>
        <xdr:cNvPr id="631" name="直線コネクタ 630"/>
        <xdr:cNvCxnSpPr/>
      </xdr:nvCxnSpPr>
      <xdr:spPr>
        <a:xfrm>
          <a:off x="16230600" y="12196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92847</xdr:rowOff>
    </xdr:from>
    <xdr:to>
      <xdr:col>85</xdr:col>
      <xdr:colOff>127000</xdr:colOff>
      <xdr:row>77</xdr:row>
      <xdr:rowOff>95362</xdr:rowOff>
    </xdr:to>
    <xdr:cxnSp macro="">
      <xdr:nvCxnSpPr>
        <xdr:cNvPr id="632" name="直線コネクタ 631"/>
        <xdr:cNvCxnSpPr/>
      </xdr:nvCxnSpPr>
      <xdr:spPr>
        <a:xfrm>
          <a:off x="15481300" y="13294497"/>
          <a:ext cx="8382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30456</xdr:rowOff>
    </xdr:from>
    <xdr:ext cx="599010" cy="259045"/>
    <xdr:sp macro="" textlink="">
      <xdr:nvSpPr>
        <xdr:cNvPr id="633" name="公債費平均値テキスト"/>
        <xdr:cNvSpPr txBox="1"/>
      </xdr:nvSpPr>
      <xdr:spPr>
        <a:xfrm>
          <a:off x="16370300" y="13060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7579</xdr:rowOff>
    </xdr:from>
    <xdr:to>
      <xdr:col>85</xdr:col>
      <xdr:colOff>177800</xdr:colOff>
      <xdr:row>77</xdr:row>
      <xdr:rowOff>109179</xdr:rowOff>
    </xdr:to>
    <xdr:sp macro="" textlink="">
      <xdr:nvSpPr>
        <xdr:cNvPr id="634" name="フローチャート: 判断 633"/>
        <xdr:cNvSpPr/>
      </xdr:nvSpPr>
      <xdr:spPr>
        <a:xfrm>
          <a:off x="16268700" y="1320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42740</xdr:rowOff>
    </xdr:from>
    <xdr:to>
      <xdr:col>81</xdr:col>
      <xdr:colOff>50800</xdr:colOff>
      <xdr:row>77</xdr:row>
      <xdr:rowOff>92847</xdr:rowOff>
    </xdr:to>
    <xdr:cxnSp macro="">
      <xdr:nvCxnSpPr>
        <xdr:cNvPr id="635" name="直線コネクタ 634"/>
        <xdr:cNvCxnSpPr/>
      </xdr:nvCxnSpPr>
      <xdr:spPr>
        <a:xfrm>
          <a:off x="14592300" y="13244390"/>
          <a:ext cx="889000" cy="5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10638</xdr:rowOff>
    </xdr:from>
    <xdr:to>
      <xdr:col>81</xdr:col>
      <xdr:colOff>101600</xdr:colOff>
      <xdr:row>77</xdr:row>
      <xdr:rowOff>112238</xdr:rowOff>
    </xdr:to>
    <xdr:sp macro="" textlink="">
      <xdr:nvSpPr>
        <xdr:cNvPr id="636" name="フローチャート: 判断 635"/>
        <xdr:cNvSpPr/>
      </xdr:nvSpPr>
      <xdr:spPr>
        <a:xfrm>
          <a:off x="154305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128765</xdr:rowOff>
    </xdr:from>
    <xdr:ext cx="599010" cy="259045"/>
    <xdr:sp macro="" textlink="">
      <xdr:nvSpPr>
        <xdr:cNvPr id="637" name="テキスト ボックス 636"/>
        <xdr:cNvSpPr txBox="1"/>
      </xdr:nvSpPr>
      <xdr:spPr>
        <a:xfrm>
          <a:off x="15181795" y="12987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8576</xdr:rowOff>
    </xdr:from>
    <xdr:to>
      <xdr:col>76</xdr:col>
      <xdr:colOff>114300</xdr:colOff>
      <xdr:row>77</xdr:row>
      <xdr:rowOff>42740</xdr:rowOff>
    </xdr:to>
    <xdr:cxnSp macro="">
      <xdr:nvCxnSpPr>
        <xdr:cNvPr id="638" name="直線コネクタ 637"/>
        <xdr:cNvCxnSpPr/>
      </xdr:nvCxnSpPr>
      <xdr:spPr>
        <a:xfrm>
          <a:off x="13703300" y="13210226"/>
          <a:ext cx="889000" cy="34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36632</xdr:rowOff>
    </xdr:from>
    <xdr:to>
      <xdr:col>76</xdr:col>
      <xdr:colOff>165100</xdr:colOff>
      <xdr:row>77</xdr:row>
      <xdr:rowOff>138232</xdr:rowOff>
    </xdr:to>
    <xdr:sp macro="" textlink="">
      <xdr:nvSpPr>
        <xdr:cNvPr id="639" name="フローチャート: 判断 638"/>
        <xdr:cNvSpPr/>
      </xdr:nvSpPr>
      <xdr:spPr>
        <a:xfrm>
          <a:off x="14541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129359</xdr:rowOff>
    </xdr:from>
    <xdr:ext cx="599010" cy="259045"/>
    <xdr:sp macro="" textlink="">
      <xdr:nvSpPr>
        <xdr:cNvPr id="640" name="テキスト ボックス 639"/>
        <xdr:cNvSpPr txBox="1"/>
      </xdr:nvSpPr>
      <xdr:spPr>
        <a:xfrm>
          <a:off x="14292795" y="13331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158748</xdr:rowOff>
    </xdr:from>
    <xdr:to>
      <xdr:col>71</xdr:col>
      <xdr:colOff>177800</xdr:colOff>
      <xdr:row>77</xdr:row>
      <xdr:rowOff>8576</xdr:rowOff>
    </xdr:to>
    <xdr:cxnSp macro="">
      <xdr:nvCxnSpPr>
        <xdr:cNvPr id="641" name="直線コネクタ 640"/>
        <xdr:cNvCxnSpPr/>
      </xdr:nvCxnSpPr>
      <xdr:spPr>
        <a:xfrm>
          <a:off x="12814300" y="13188948"/>
          <a:ext cx="889000" cy="21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50507</xdr:rowOff>
    </xdr:from>
    <xdr:to>
      <xdr:col>72</xdr:col>
      <xdr:colOff>38100</xdr:colOff>
      <xdr:row>77</xdr:row>
      <xdr:rowOff>152107</xdr:rowOff>
    </xdr:to>
    <xdr:sp macro="" textlink="">
      <xdr:nvSpPr>
        <xdr:cNvPr id="642" name="フローチャート: 判断 641"/>
        <xdr:cNvSpPr/>
      </xdr:nvSpPr>
      <xdr:spPr>
        <a:xfrm>
          <a:off x="13652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143234</xdr:rowOff>
    </xdr:from>
    <xdr:ext cx="599010" cy="259045"/>
    <xdr:sp macro="" textlink="">
      <xdr:nvSpPr>
        <xdr:cNvPr id="643" name="テキスト ボックス 642"/>
        <xdr:cNvSpPr txBox="1"/>
      </xdr:nvSpPr>
      <xdr:spPr>
        <a:xfrm>
          <a:off x="13403795" y="13344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58962</xdr:rowOff>
    </xdr:from>
    <xdr:to>
      <xdr:col>67</xdr:col>
      <xdr:colOff>101600</xdr:colOff>
      <xdr:row>77</xdr:row>
      <xdr:rowOff>160562</xdr:rowOff>
    </xdr:to>
    <xdr:sp macro="" textlink="">
      <xdr:nvSpPr>
        <xdr:cNvPr id="644" name="フローチャート: 判断 643"/>
        <xdr:cNvSpPr/>
      </xdr:nvSpPr>
      <xdr:spPr>
        <a:xfrm>
          <a:off x="12763500" y="1326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151689</xdr:rowOff>
    </xdr:from>
    <xdr:ext cx="599010" cy="259045"/>
    <xdr:sp macro="" textlink="">
      <xdr:nvSpPr>
        <xdr:cNvPr id="645" name="テキスト ボックス 644"/>
        <xdr:cNvSpPr txBox="1"/>
      </xdr:nvSpPr>
      <xdr:spPr>
        <a:xfrm>
          <a:off x="12514795" y="13353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44562</xdr:rowOff>
    </xdr:from>
    <xdr:to>
      <xdr:col>85</xdr:col>
      <xdr:colOff>177800</xdr:colOff>
      <xdr:row>77</xdr:row>
      <xdr:rowOff>146162</xdr:rowOff>
    </xdr:to>
    <xdr:sp macro="" textlink="">
      <xdr:nvSpPr>
        <xdr:cNvPr id="651" name="楕円 650"/>
        <xdr:cNvSpPr/>
      </xdr:nvSpPr>
      <xdr:spPr>
        <a:xfrm>
          <a:off x="16268700" y="13246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22989</xdr:rowOff>
    </xdr:from>
    <xdr:ext cx="599010" cy="259045"/>
    <xdr:sp macro="" textlink="">
      <xdr:nvSpPr>
        <xdr:cNvPr id="652" name="公債費該当値テキスト"/>
        <xdr:cNvSpPr txBox="1"/>
      </xdr:nvSpPr>
      <xdr:spPr>
        <a:xfrm>
          <a:off x="16370300" y="13224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42047</xdr:rowOff>
    </xdr:from>
    <xdr:to>
      <xdr:col>81</xdr:col>
      <xdr:colOff>101600</xdr:colOff>
      <xdr:row>77</xdr:row>
      <xdr:rowOff>143647</xdr:rowOff>
    </xdr:to>
    <xdr:sp macro="" textlink="">
      <xdr:nvSpPr>
        <xdr:cNvPr id="653" name="楕円 652"/>
        <xdr:cNvSpPr/>
      </xdr:nvSpPr>
      <xdr:spPr>
        <a:xfrm>
          <a:off x="15430500" y="13243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134774</xdr:rowOff>
    </xdr:from>
    <xdr:ext cx="599010" cy="259045"/>
    <xdr:sp macro="" textlink="">
      <xdr:nvSpPr>
        <xdr:cNvPr id="654" name="テキスト ボックス 653"/>
        <xdr:cNvSpPr txBox="1"/>
      </xdr:nvSpPr>
      <xdr:spPr>
        <a:xfrm>
          <a:off x="15181795" y="13336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163390</xdr:rowOff>
    </xdr:from>
    <xdr:to>
      <xdr:col>76</xdr:col>
      <xdr:colOff>165100</xdr:colOff>
      <xdr:row>77</xdr:row>
      <xdr:rowOff>93540</xdr:rowOff>
    </xdr:to>
    <xdr:sp macro="" textlink="">
      <xdr:nvSpPr>
        <xdr:cNvPr id="655" name="楕円 654"/>
        <xdr:cNvSpPr/>
      </xdr:nvSpPr>
      <xdr:spPr>
        <a:xfrm>
          <a:off x="14541500" y="13193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110066</xdr:rowOff>
    </xdr:from>
    <xdr:ext cx="599010" cy="259045"/>
    <xdr:sp macro="" textlink="">
      <xdr:nvSpPr>
        <xdr:cNvPr id="656" name="テキスト ボックス 655"/>
        <xdr:cNvSpPr txBox="1"/>
      </xdr:nvSpPr>
      <xdr:spPr>
        <a:xfrm>
          <a:off x="14292795" y="12968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129226</xdr:rowOff>
    </xdr:from>
    <xdr:to>
      <xdr:col>72</xdr:col>
      <xdr:colOff>38100</xdr:colOff>
      <xdr:row>77</xdr:row>
      <xdr:rowOff>59376</xdr:rowOff>
    </xdr:to>
    <xdr:sp macro="" textlink="">
      <xdr:nvSpPr>
        <xdr:cNvPr id="657" name="楕円 656"/>
        <xdr:cNvSpPr/>
      </xdr:nvSpPr>
      <xdr:spPr>
        <a:xfrm>
          <a:off x="13652500" y="1315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75904</xdr:rowOff>
    </xdr:from>
    <xdr:ext cx="599010" cy="259045"/>
    <xdr:sp macro="" textlink="">
      <xdr:nvSpPr>
        <xdr:cNvPr id="658" name="テキスト ボックス 657"/>
        <xdr:cNvSpPr txBox="1"/>
      </xdr:nvSpPr>
      <xdr:spPr>
        <a:xfrm>
          <a:off x="13403795" y="12934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107948</xdr:rowOff>
    </xdr:from>
    <xdr:to>
      <xdr:col>67</xdr:col>
      <xdr:colOff>101600</xdr:colOff>
      <xdr:row>77</xdr:row>
      <xdr:rowOff>38098</xdr:rowOff>
    </xdr:to>
    <xdr:sp macro="" textlink="">
      <xdr:nvSpPr>
        <xdr:cNvPr id="659" name="楕円 658"/>
        <xdr:cNvSpPr/>
      </xdr:nvSpPr>
      <xdr:spPr>
        <a:xfrm>
          <a:off x="12763500" y="1313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54625</xdr:rowOff>
    </xdr:from>
    <xdr:ext cx="599010" cy="259045"/>
    <xdr:sp macro="" textlink="">
      <xdr:nvSpPr>
        <xdr:cNvPr id="660" name="テキスト ボックス 659"/>
        <xdr:cNvSpPr txBox="1"/>
      </xdr:nvSpPr>
      <xdr:spPr>
        <a:xfrm>
          <a:off x="12514795" y="12913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4" name="テキスト ボックス 673"/>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6" name="テキスト ボックス 67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8" name="テキスト ボックス 67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80" name="テキスト ボックス 679"/>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94707</xdr:rowOff>
    </xdr:from>
    <xdr:to>
      <xdr:col>85</xdr:col>
      <xdr:colOff>126364</xdr:colOff>
      <xdr:row>99</xdr:row>
      <xdr:rowOff>35886</xdr:rowOff>
    </xdr:to>
    <xdr:cxnSp macro="">
      <xdr:nvCxnSpPr>
        <xdr:cNvPr id="684" name="直線コネクタ 683"/>
        <xdr:cNvCxnSpPr/>
      </xdr:nvCxnSpPr>
      <xdr:spPr>
        <a:xfrm flipV="1">
          <a:off x="16317595" y="15525207"/>
          <a:ext cx="1269" cy="1484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39713</xdr:rowOff>
    </xdr:from>
    <xdr:ext cx="469744" cy="259045"/>
    <xdr:sp macro="" textlink="">
      <xdr:nvSpPr>
        <xdr:cNvPr id="685" name="積立金最小値テキスト"/>
        <xdr:cNvSpPr txBox="1"/>
      </xdr:nvSpPr>
      <xdr:spPr>
        <a:xfrm>
          <a:off x="16370300" y="1701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35886</xdr:rowOff>
    </xdr:from>
    <xdr:to>
      <xdr:col>86</xdr:col>
      <xdr:colOff>25400</xdr:colOff>
      <xdr:row>99</xdr:row>
      <xdr:rowOff>35886</xdr:rowOff>
    </xdr:to>
    <xdr:cxnSp macro="">
      <xdr:nvCxnSpPr>
        <xdr:cNvPr id="686" name="直線コネクタ 685"/>
        <xdr:cNvCxnSpPr/>
      </xdr:nvCxnSpPr>
      <xdr:spPr>
        <a:xfrm>
          <a:off x="16230600" y="17009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41384</xdr:rowOff>
    </xdr:from>
    <xdr:ext cx="690189" cy="259045"/>
    <xdr:sp macro="" textlink="">
      <xdr:nvSpPr>
        <xdr:cNvPr id="687" name="積立金最大値テキスト"/>
        <xdr:cNvSpPr txBox="1"/>
      </xdr:nvSpPr>
      <xdr:spPr>
        <a:xfrm>
          <a:off x="16370300" y="153004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94707</xdr:rowOff>
    </xdr:from>
    <xdr:to>
      <xdr:col>86</xdr:col>
      <xdr:colOff>25400</xdr:colOff>
      <xdr:row>90</xdr:row>
      <xdr:rowOff>94707</xdr:rowOff>
    </xdr:to>
    <xdr:cxnSp macro="">
      <xdr:nvCxnSpPr>
        <xdr:cNvPr id="688" name="直線コネクタ 687"/>
        <xdr:cNvCxnSpPr/>
      </xdr:nvCxnSpPr>
      <xdr:spPr>
        <a:xfrm>
          <a:off x="16230600" y="15525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140486</xdr:rowOff>
    </xdr:from>
    <xdr:to>
      <xdr:col>85</xdr:col>
      <xdr:colOff>127000</xdr:colOff>
      <xdr:row>98</xdr:row>
      <xdr:rowOff>144163</xdr:rowOff>
    </xdr:to>
    <xdr:cxnSp macro="">
      <xdr:nvCxnSpPr>
        <xdr:cNvPr id="689" name="直線コネクタ 688"/>
        <xdr:cNvCxnSpPr/>
      </xdr:nvCxnSpPr>
      <xdr:spPr>
        <a:xfrm>
          <a:off x="15481300" y="16942586"/>
          <a:ext cx="838200" cy="3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45967</xdr:rowOff>
    </xdr:from>
    <xdr:ext cx="599010" cy="259045"/>
    <xdr:sp macro="" textlink="">
      <xdr:nvSpPr>
        <xdr:cNvPr id="690" name="積立金平均値テキスト"/>
        <xdr:cNvSpPr txBox="1"/>
      </xdr:nvSpPr>
      <xdr:spPr>
        <a:xfrm>
          <a:off x="16370300" y="166766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23090</xdr:rowOff>
    </xdr:from>
    <xdr:to>
      <xdr:col>85</xdr:col>
      <xdr:colOff>177800</xdr:colOff>
      <xdr:row>98</xdr:row>
      <xdr:rowOff>124690</xdr:rowOff>
    </xdr:to>
    <xdr:sp macro="" textlink="">
      <xdr:nvSpPr>
        <xdr:cNvPr id="691" name="フローチャート: 判断 690"/>
        <xdr:cNvSpPr/>
      </xdr:nvSpPr>
      <xdr:spPr>
        <a:xfrm>
          <a:off x="16268700" y="1682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138040</xdr:rowOff>
    </xdr:from>
    <xdr:to>
      <xdr:col>81</xdr:col>
      <xdr:colOff>50800</xdr:colOff>
      <xdr:row>98</xdr:row>
      <xdr:rowOff>140486</xdr:rowOff>
    </xdr:to>
    <xdr:cxnSp macro="">
      <xdr:nvCxnSpPr>
        <xdr:cNvPr id="692" name="直線コネクタ 691"/>
        <xdr:cNvCxnSpPr/>
      </xdr:nvCxnSpPr>
      <xdr:spPr>
        <a:xfrm>
          <a:off x="14592300" y="16768690"/>
          <a:ext cx="889000" cy="173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14570</xdr:rowOff>
    </xdr:from>
    <xdr:to>
      <xdr:col>81</xdr:col>
      <xdr:colOff>101600</xdr:colOff>
      <xdr:row>98</xdr:row>
      <xdr:rowOff>116170</xdr:rowOff>
    </xdr:to>
    <xdr:sp macro="" textlink="">
      <xdr:nvSpPr>
        <xdr:cNvPr id="693" name="フローチャート: 判断 692"/>
        <xdr:cNvSpPr/>
      </xdr:nvSpPr>
      <xdr:spPr>
        <a:xfrm>
          <a:off x="15430500" y="1681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132697</xdr:rowOff>
    </xdr:from>
    <xdr:ext cx="599010" cy="259045"/>
    <xdr:sp macro="" textlink="">
      <xdr:nvSpPr>
        <xdr:cNvPr id="694" name="テキスト ボックス 693"/>
        <xdr:cNvSpPr txBox="1"/>
      </xdr:nvSpPr>
      <xdr:spPr>
        <a:xfrm>
          <a:off x="15181795" y="16591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138040</xdr:rowOff>
    </xdr:from>
    <xdr:to>
      <xdr:col>76</xdr:col>
      <xdr:colOff>114300</xdr:colOff>
      <xdr:row>98</xdr:row>
      <xdr:rowOff>96665</xdr:rowOff>
    </xdr:to>
    <xdr:cxnSp macro="">
      <xdr:nvCxnSpPr>
        <xdr:cNvPr id="695" name="直線コネクタ 694"/>
        <xdr:cNvCxnSpPr/>
      </xdr:nvCxnSpPr>
      <xdr:spPr>
        <a:xfrm flipV="1">
          <a:off x="13703300" y="16768690"/>
          <a:ext cx="889000" cy="130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167599</xdr:rowOff>
    </xdr:from>
    <xdr:to>
      <xdr:col>76</xdr:col>
      <xdr:colOff>165100</xdr:colOff>
      <xdr:row>98</xdr:row>
      <xdr:rowOff>97749</xdr:rowOff>
    </xdr:to>
    <xdr:sp macro="" textlink="">
      <xdr:nvSpPr>
        <xdr:cNvPr id="696" name="フローチャート: 判断 695"/>
        <xdr:cNvSpPr/>
      </xdr:nvSpPr>
      <xdr:spPr>
        <a:xfrm>
          <a:off x="14541500" y="1679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88876</xdr:rowOff>
    </xdr:from>
    <xdr:ext cx="599010" cy="259045"/>
    <xdr:sp macro="" textlink="">
      <xdr:nvSpPr>
        <xdr:cNvPr id="697" name="テキスト ボックス 696"/>
        <xdr:cNvSpPr txBox="1"/>
      </xdr:nvSpPr>
      <xdr:spPr>
        <a:xfrm>
          <a:off x="14292795" y="16890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96665</xdr:rowOff>
    </xdr:from>
    <xdr:to>
      <xdr:col>71</xdr:col>
      <xdr:colOff>177800</xdr:colOff>
      <xdr:row>98</xdr:row>
      <xdr:rowOff>144762</xdr:rowOff>
    </xdr:to>
    <xdr:cxnSp macro="">
      <xdr:nvCxnSpPr>
        <xdr:cNvPr id="698" name="直線コネクタ 697"/>
        <xdr:cNvCxnSpPr/>
      </xdr:nvCxnSpPr>
      <xdr:spPr>
        <a:xfrm flipV="1">
          <a:off x="12814300" y="16898765"/>
          <a:ext cx="889000" cy="4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62912</xdr:rowOff>
    </xdr:from>
    <xdr:to>
      <xdr:col>72</xdr:col>
      <xdr:colOff>38100</xdr:colOff>
      <xdr:row>98</xdr:row>
      <xdr:rowOff>164512</xdr:rowOff>
    </xdr:to>
    <xdr:sp macro="" textlink="">
      <xdr:nvSpPr>
        <xdr:cNvPr id="699" name="フローチャート: 判断 698"/>
        <xdr:cNvSpPr/>
      </xdr:nvSpPr>
      <xdr:spPr>
        <a:xfrm>
          <a:off x="13652500" y="16865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155639</xdr:rowOff>
    </xdr:from>
    <xdr:ext cx="534377" cy="259045"/>
    <xdr:sp macro="" textlink="">
      <xdr:nvSpPr>
        <xdr:cNvPr id="700" name="テキスト ボックス 699"/>
        <xdr:cNvSpPr txBox="1"/>
      </xdr:nvSpPr>
      <xdr:spPr>
        <a:xfrm>
          <a:off x="13436111" y="16957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79389</xdr:rowOff>
    </xdr:from>
    <xdr:to>
      <xdr:col>67</xdr:col>
      <xdr:colOff>101600</xdr:colOff>
      <xdr:row>99</xdr:row>
      <xdr:rowOff>9539</xdr:rowOff>
    </xdr:to>
    <xdr:sp macro="" textlink="">
      <xdr:nvSpPr>
        <xdr:cNvPr id="701" name="フローチャート: 判断 700"/>
        <xdr:cNvSpPr/>
      </xdr:nvSpPr>
      <xdr:spPr>
        <a:xfrm>
          <a:off x="12763500" y="1688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26066</xdr:rowOff>
    </xdr:from>
    <xdr:ext cx="534377" cy="259045"/>
    <xdr:sp macro="" textlink="">
      <xdr:nvSpPr>
        <xdr:cNvPr id="702" name="テキスト ボックス 701"/>
        <xdr:cNvSpPr txBox="1"/>
      </xdr:nvSpPr>
      <xdr:spPr>
        <a:xfrm>
          <a:off x="12547111" y="16656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93363</xdr:rowOff>
    </xdr:from>
    <xdr:to>
      <xdr:col>85</xdr:col>
      <xdr:colOff>177800</xdr:colOff>
      <xdr:row>99</xdr:row>
      <xdr:rowOff>23513</xdr:rowOff>
    </xdr:to>
    <xdr:sp macro="" textlink="">
      <xdr:nvSpPr>
        <xdr:cNvPr id="708" name="楕円 707"/>
        <xdr:cNvSpPr/>
      </xdr:nvSpPr>
      <xdr:spPr>
        <a:xfrm>
          <a:off x="16268700" y="16895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8290</xdr:rowOff>
    </xdr:from>
    <xdr:ext cx="534377" cy="259045"/>
    <xdr:sp macro="" textlink="">
      <xdr:nvSpPr>
        <xdr:cNvPr id="709" name="積立金該当値テキスト"/>
        <xdr:cNvSpPr txBox="1"/>
      </xdr:nvSpPr>
      <xdr:spPr>
        <a:xfrm>
          <a:off x="16370300" y="16810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89686</xdr:rowOff>
    </xdr:from>
    <xdr:to>
      <xdr:col>81</xdr:col>
      <xdr:colOff>101600</xdr:colOff>
      <xdr:row>99</xdr:row>
      <xdr:rowOff>19836</xdr:rowOff>
    </xdr:to>
    <xdr:sp macro="" textlink="">
      <xdr:nvSpPr>
        <xdr:cNvPr id="710" name="楕円 709"/>
        <xdr:cNvSpPr/>
      </xdr:nvSpPr>
      <xdr:spPr>
        <a:xfrm>
          <a:off x="15430500" y="16891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10963</xdr:rowOff>
    </xdr:from>
    <xdr:ext cx="534377" cy="259045"/>
    <xdr:sp macro="" textlink="">
      <xdr:nvSpPr>
        <xdr:cNvPr id="711" name="テキスト ボックス 710"/>
        <xdr:cNvSpPr txBox="1"/>
      </xdr:nvSpPr>
      <xdr:spPr>
        <a:xfrm>
          <a:off x="15214111" y="16984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87240</xdr:rowOff>
    </xdr:from>
    <xdr:to>
      <xdr:col>76</xdr:col>
      <xdr:colOff>165100</xdr:colOff>
      <xdr:row>98</xdr:row>
      <xdr:rowOff>17390</xdr:rowOff>
    </xdr:to>
    <xdr:sp macro="" textlink="">
      <xdr:nvSpPr>
        <xdr:cNvPr id="712" name="楕円 711"/>
        <xdr:cNvSpPr/>
      </xdr:nvSpPr>
      <xdr:spPr>
        <a:xfrm>
          <a:off x="14541500" y="1671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33917</xdr:rowOff>
    </xdr:from>
    <xdr:ext cx="599010" cy="259045"/>
    <xdr:sp macro="" textlink="">
      <xdr:nvSpPr>
        <xdr:cNvPr id="713" name="テキスト ボックス 712"/>
        <xdr:cNvSpPr txBox="1"/>
      </xdr:nvSpPr>
      <xdr:spPr>
        <a:xfrm>
          <a:off x="14292795" y="16493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45865</xdr:rowOff>
    </xdr:from>
    <xdr:to>
      <xdr:col>72</xdr:col>
      <xdr:colOff>38100</xdr:colOff>
      <xdr:row>98</xdr:row>
      <xdr:rowOff>147465</xdr:rowOff>
    </xdr:to>
    <xdr:sp macro="" textlink="">
      <xdr:nvSpPr>
        <xdr:cNvPr id="714" name="楕円 713"/>
        <xdr:cNvSpPr/>
      </xdr:nvSpPr>
      <xdr:spPr>
        <a:xfrm>
          <a:off x="13652500" y="16847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163992</xdr:rowOff>
    </xdr:from>
    <xdr:ext cx="534377" cy="259045"/>
    <xdr:sp macro="" textlink="">
      <xdr:nvSpPr>
        <xdr:cNvPr id="715" name="テキスト ボックス 714"/>
        <xdr:cNvSpPr txBox="1"/>
      </xdr:nvSpPr>
      <xdr:spPr>
        <a:xfrm>
          <a:off x="13436111" y="16623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93962</xdr:rowOff>
    </xdr:from>
    <xdr:to>
      <xdr:col>67</xdr:col>
      <xdr:colOff>101600</xdr:colOff>
      <xdr:row>99</xdr:row>
      <xdr:rowOff>24112</xdr:rowOff>
    </xdr:to>
    <xdr:sp macro="" textlink="">
      <xdr:nvSpPr>
        <xdr:cNvPr id="716" name="楕円 715"/>
        <xdr:cNvSpPr/>
      </xdr:nvSpPr>
      <xdr:spPr>
        <a:xfrm>
          <a:off x="12763500" y="16896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15239</xdr:rowOff>
    </xdr:from>
    <xdr:ext cx="534377" cy="259045"/>
    <xdr:sp macro="" textlink="">
      <xdr:nvSpPr>
        <xdr:cNvPr id="717" name="テキスト ボックス 716"/>
        <xdr:cNvSpPr txBox="1"/>
      </xdr:nvSpPr>
      <xdr:spPr>
        <a:xfrm>
          <a:off x="12547111" y="16988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31" name="テキスト ボックス 730"/>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3" name="テキスト ボックス 732"/>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5" name="テキスト ボックス 734"/>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7" name="テキスト ボックス 736"/>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9" name="テキスト ボックス 738"/>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145339</xdr:rowOff>
    </xdr:from>
    <xdr:to>
      <xdr:col>116</xdr:col>
      <xdr:colOff>62864</xdr:colOff>
      <xdr:row>39</xdr:row>
      <xdr:rowOff>44450</xdr:rowOff>
    </xdr:to>
    <xdr:cxnSp macro="">
      <xdr:nvCxnSpPr>
        <xdr:cNvPr id="741" name="直線コネクタ 740"/>
        <xdr:cNvCxnSpPr/>
      </xdr:nvCxnSpPr>
      <xdr:spPr>
        <a:xfrm flipV="1">
          <a:off x="22159595" y="5460289"/>
          <a:ext cx="1269" cy="1270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92016</xdr:rowOff>
    </xdr:from>
    <xdr:ext cx="534377" cy="259045"/>
    <xdr:sp macro="" textlink="">
      <xdr:nvSpPr>
        <xdr:cNvPr id="744" name="投資及び出資金最大値テキスト"/>
        <xdr:cNvSpPr txBox="1"/>
      </xdr:nvSpPr>
      <xdr:spPr>
        <a:xfrm>
          <a:off x="22212300" y="5235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145339</xdr:rowOff>
    </xdr:from>
    <xdr:to>
      <xdr:col>116</xdr:col>
      <xdr:colOff>152400</xdr:colOff>
      <xdr:row>31</xdr:row>
      <xdr:rowOff>145339</xdr:rowOff>
    </xdr:to>
    <xdr:cxnSp macro="">
      <xdr:nvCxnSpPr>
        <xdr:cNvPr id="745" name="直線コネクタ 744"/>
        <xdr:cNvCxnSpPr/>
      </xdr:nvCxnSpPr>
      <xdr:spPr>
        <a:xfrm>
          <a:off x="22072600" y="5460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6" name="直線コネクタ 745"/>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119492</xdr:rowOff>
    </xdr:from>
    <xdr:ext cx="469744" cy="259045"/>
    <xdr:sp macro="" textlink="">
      <xdr:nvSpPr>
        <xdr:cNvPr id="747" name="投資及び出資金平均値テキスト"/>
        <xdr:cNvSpPr txBox="1"/>
      </xdr:nvSpPr>
      <xdr:spPr>
        <a:xfrm>
          <a:off x="22212300" y="64631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96615</xdr:rowOff>
    </xdr:from>
    <xdr:to>
      <xdr:col>116</xdr:col>
      <xdr:colOff>114300</xdr:colOff>
      <xdr:row>39</xdr:row>
      <xdr:rowOff>26765</xdr:rowOff>
    </xdr:to>
    <xdr:sp macro="" textlink="">
      <xdr:nvSpPr>
        <xdr:cNvPr id="748" name="フローチャート: 判断 747"/>
        <xdr:cNvSpPr/>
      </xdr:nvSpPr>
      <xdr:spPr>
        <a:xfrm>
          <a:off x="22110700" y="6611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9" name="直線コネクタ 748"/>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112599</xdr:rowOff>
    </xdr:from>
    <xdr:to>
      <xdr:col>112</xdr:col>
      <xdr:colOff>38100</xdr:colOff>
      <xdr:row>39</xdr:row>
      <xdr:rowOff>42749</xdr:rowOff>
    </xdr:to>
    <xdr:sp macro="" textlink="">
      <xdr:nvSpPr>
        <xdr:cNvPr id="750" name="フローチャート: 判断 749"/>
        <xdr:cNvSpPr/>
      </xdr:nvSpPr>
      <xdr:spPr>
        <a:xfrm>
          <a:off x="21272500" y="6627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59275</xdr:rowOff>
    </xdr:from>
    <xdr:ext cx="469744" cy="259045"/>
    <xdr:sp macro="" textlink="">
      <xdr:nvSpPr>
        <xdr:cNvPr id="751" name="テキスト ボックス 750"/>
        <xdr:cNvSpPr txBox="1"/>
      </xdr:nvSpPr>
      <xdr:spPr>
        <a:xfrm>
          <a:off x="21088428" y="6402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2" name="直線コネクタ 751"/>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117475</xdr:rowOff>
    </xdr:from>
    <xdr:to>
      <xdr:col>107</xdr:col>
      <xdr:colOff>101600</xdr:colOff>
      <xdr:row>39</xdr:row>
      <xdr:rowOff>47625</xdr:rowOff>
    </xdr:to>
    <xdr:sp macro="" textlink="">
      <xdr:nvSpPr>
        <xdr:cNvPr id="753" name="フローチャート: 判断 752"/>
        <xdr:cNvSpPr/>
      </xdr:nvSpPr>
      <xdr:spPr>
        <a:xfrm>
          <a:off x="203835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64152</xdr:rowOff>
    </xdr:from>
    <xdr:ext cx="469744" cy="259045"/>
    <xdr:sp macro="" textlink="">
      <xdr:nvSpPr>
        <xdr:cNvPr id="754" name="テキスト ボックス 753"/>
        <xdr:cNvSpPr txBox="1"/>
      </xdr:nvSpPr>
      <xdr:spPr>
        <a:xfrm>
          <a:off x="20199428" y="6407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5" name="直線コネクタ 754"/>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117684</xdr:rowOff>
    </xdr:from>
    <xdr:to>
      <xdr:col>102</xdr:col>
      <xdr:colOff>165100</xdr:colOff>
      <xdr:row>39</xdr:row>
      <xdr:rowOff>47834</xdr:rowOff>
    </xdr:to>
    <xdr:sp macro="" textlink="">
      <xdr:nvSpPr>
        <xdr:cNvPr id="756" name="フローチャート: 判断 755"/>
        <xdr:cNvSpPr/>
      </xdr:nvSpPr>
      <xdr:spPr>
        <a:xfrm>
          <a:off x="19494500" y="6632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64362</xdr:rowOff>
    </xdr:from>
    <xdr:ext cx="469744" cy="259045"/>
    <xdr:sp macro="" textlink="">
      <xdr:nvSpPr>
        <xdr:cNvPr id="757" name="テキスト ボックス 756"/>
        <xdr:cNvSpPr txBox="1"/>
      </xdr:nvSpPr>
      <xdr:spPr>
        <a:xfrm>
          <a:off x="19310428" y="6408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144621</xdr:rowOff>
    </xdr:from>
    <xdr:to>
      <xdr:col>98</xdr:col>
      <xdr:colOff>38100</xdr:colOff>
      <xdr:row>39</xdr:row>
      <xdr:rowOff>74771</xdr:rowOff>
    </xdr:to>
    <xdr:sp macro="" textlink="">
      <xdr:nvSpPr>
        <xdr:cNvPr id="758" name="フローチャート: 判断 757"/>
        <xdr:cNvSpPr/>
      </xdr:nvSpPr>
      <xdr:spPr>
        <a:xfrm>
          <a:off x="18605500" y="665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91298</xdr:rowOff>
    </xdr:from>
    <xdr:ext cx="469744" cy="259045"/>
    <xdr:sp macro="" textlink="">
      <xdr:nvSpPr>
        <xdr:cNvPr id="759" name="テキスト ボックス 758"/>
        <xdr:cNvSpPr txBox="1"/>
      </xdr:nvSpPr>
      <xdr:spPr>
        <a:xfrm>
          <a:off x="18421428" y="6434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5" name="楕円 76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6"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7" name="楕円 766"/>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8" name="テキスト ボックス 767"/>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9" name="楕円 768"/>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0" name="テキスト ボックス 769"/>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1" name="楕円 77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2" name="テキスト ボックス 771"/>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3" name="楕円 772"/>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4" name="テキスト ボックス 773"/>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8" name="テキスト ボックス 787"/>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90" name="テキスト ボックス 789"/>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92" name="テキスト ボックス 791"/>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106032</xdr:rowOff>
    </xdr:from>
    <xdr:to>
      <xdr:col>116</xdr:col>
      <xdr:colOff>62864</xdr:colOff>
      <xdr:row>58</xdr:row>
      <xdr:rowOff>139700</xdr:rowOff>
    </xdr:to>
    <xdr:cxnSp macro="">
      <xdr:nvCxnSpPr>
        <xdr:cNvPr id="796" name="直線コネクタ 795"/>
        <xdr:cNvCxnSpPr/>
      </xdr:nvCxnSpPr>
      <xdr:spPr>
        <a:xfrm flipV="1">
          <a:off x="22159595" y="8678532"/>
          <a:ext cx="1269" cy="1405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7"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52709</xdr:rowOff>
    </xdr:from>
    <xdr:ext cx="599010" cy="259045"/>
    <xdr:sp macro="" textlink="">
      <xdr:nvSpPr>
        <xdr:cNvPr id="799" name="貸付金最大値テキスト"/>
        <xdr:cNvSpPr txBox="1"/>
      </xdr:nvSpPr>
      <xdr:spPr>
        <a:xfrm>
          <a:off x="22212300" y="8453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106032</xdr:rowOff>
    </xdr:from>
    <xdr:to>
      <xdr:col>116</xdr:col>
      <xdr:colOff>152400</xdr:colOff>
      <xdr:row>50</xdr:row>
      <xdr:rowOff>106032</xdr:rowOff>
    </xdr:to>
    <xdr:cxnSp macro="">
      <xdr:nvCxnSpPr>
        <xdr:cNvPr id="800" name="直線コネクタ 799"/>
        <xdr:cNvCxnSpPr/>
      </xdr:nvCxnSpPr>
      <xdr:spPr>
        <a:xfrm>
          <a:off x="22072600" y="8678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132961</xdr:rowOff>
    </xdr:from>
    <xdr:to>
      <xdr:col>116</xdr:col>
      <xdr:colOff>63500</xdr:colOff>
      <xdr:row>58</xdr:row>
      <xdr:rowOff>139700</xdr:rowOff>
    </xdr:to>
    <xdr:cxnSp macro="">
      <xdr:nvCxnSpPr>
        <xdr:cNvPr id="801" name="直線コネクタ 800"/>
        <xdr:cNvCxnSpPr/>
      </xdr:nvCxnSpPr>
      <xdr:spPr>
        <a:xfrm>
          <a:off x="21323300" y="10077061"/>
          <a:ext cx="838200" cy="6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41551</xdr:rowOff>
    </xdr:from>
    <xdr:ext cx="469744" cy="259045"/>
    <xdr:sp macro="" textlink="">
      <xdr:nvSpPr>
        <xdr:cNvPr id="802" name="貸付金平均値テキスト"/>
        <xdr:cNvSpPr txBox="1"/>
      </xdr:nvSpPr>
      <xdr:spPr>
        <a:xfrm>
          <a:off x="22212300" y="98142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18674</xdr:rowOff>
    </xdr:from>
    <xdr:to>
      <xdr:col>116</xdr:col>
      <xdr:colOff>114300</xdr:colOff>
      <xdr:row>58</xdr:row>
      <xdr:rowOff>120274</xdr:rowOff>
    </xdr:to>
    <xdr:sp macro="" textlink="">
      <xdr:nvSpPr>
        <xdr:cNvPr id="803" name="フローチャート: 判断 802"/>
        <xdr:cNvSpPr/>
      </xdr:nvSpPr>
      <xdr:spPr>
        <a:xfrm>
          <a:off x="22110700" y="996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132961</xdr:rowOff>
    </xdr:from>
    <xdr:to>
      <xdr:col>111</xdr:col>
      <xdr:colOff>177800</xdr:colOff>
      <xdr:row>58</xdr:row>
      <xdr:rowOff>133738</xdr:rowOff>
    </xdr:to>
    <xdr:cxnSp macro="">
      <xdr:nvCxnSpPr>
        <xdr:cNvPr id="804" name="直線コネクタ 803"/>
        <xdr:cNvCxnSpPr/>
      </xdr:nvCxnSpPr>
      <xdr:spPr>
        <a:xfrm flipV="1">
          <a:off x="20434300" y="10077061"/>
          <a:ext cx="889000" cy="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15912</xdr:rowOff>
    </xdr:from>
    <xdr:to>
      <xdr:col>112</xdr:col>
      <xdr:colOff>38100</xdr:colOff>
      <xdr:row>58</xdr:row>
      <xdr:rowOff>117512</xdr:rowOff>
    </xdr:to>
    <xdr:sp macro="" textlink="">
      <xdr:nvSpPr>
        <xdr:cNvPr id="805" name="フローチャート: 判断 804"/>
        <xdr:cNvSpPr/>
      </xdr:nvSpPr>
      <xdr:spPr>
        <a:xfrm>
          <a:off x="21272500" y="9960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134039</xdr:rowOff>
    </xdr:from>
    <xdr:ext cx="469744" cy="259045"/>
    <xdr:sp macro="" textlink="">
      <xdr:nvSpPr>
        <xdr:cNvPr id="806" name="テキスト ボックス 805"/>
        <xdr:cNvSpPr txBox="1"/>
      </xdr:nvSpPr>
      <xdr:spPr>
        <a:xfrm>
          <a:off x="21088428" y="9735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127959</xdr:rowOff>
    </xdr:from>
    <xdr:to>
      <xdr:col>107</xdr:col>
      <xdr:colOff>50800</xdr:colOff>
      <xdr:row>58</xdr:row>
      <xdr:rowOff>133738</xdr:rowOff>
    </xdr:to>
    <xdr:cxnSp macro="">
      <xdr:nvCxnSpPr>
        <xdr:cNvPr id="807" name="直線コネクタ 806"/>
        <xdr:cNvCxnSpPr/>
      </xdr:nvCxnSpPr>
      <xdr:spPr>
        <a:xfrm>
          <a:off x="19545300" y="10072059"/>
          <a:ext cx="889000" cy="5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16013</xdr:rowOff>
    </xdr:from>
    <xdr:to>
      <xdr:col>107</xdr:col>
      <xdr:colOff>101600</xdr:colOff>
      <xdr:row>58</xdr:row>
      <xdr:rowOff>117613</xdr:rowOff>
    </xdr:to>
    <xdr:sp macro="" textlink="">
      <xdr:nvSpPr>
        <xdr:cNvPr id="808" name="フローチャート: 判断 807"/>
        <xdr:cNvSpPr/>
      </xdr:nvSpPr>
      <xdr:spPr>
        <a:xfrm>
          <a:off x="20383500" y="996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134140</xdr:rowOff>
    </xdr:from>
    <xdr:ext cx="469744" cy="259045"/>
    <xdr:sp macro="" textlink="">
      <xdr:nvSpPr>
        <xdr:cNvPr id="809" name="テキスト ボックス 808"/>
        <xdr:cNvSpPr txBox="1"/>
      </xdr:nvSpPr>
      <xdr:spPr>
        <a:xfrm>
          <a:off x="20199428" y="9735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127959</xdr:rowOff>
    </xdr:from>
    <xdr:to>
      <xdr:col>102</xdr:col>
      <xdr:colOff>114300</xdr:colOff>
      <xdr:row>58</xdr:row>
      <xdr:rowOff>137523</xdr:rowOff>
    </xdr:to>
    <xdr:cxnSp macro="">
      <xdr:nvCxnSpPr>
        <xdr:cNvPr id="810" name="直線コネクタ 809"/>
        <xdr:cNvCxnSpPr/>
      </xdr:nvCxnSpPr>
      <xdr:spPr>
        <a:xfrm flipV="1">
          <a:off x="18656300" y="10072059"/>
          <a:ext cx="889000" cy="9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14459</xdr:rowOff>
    </xdr:from>
    <xdr:to>
      <xdr:col>102</xdr:col>
      <xdr:colOff>165100</xdr:colOff>
      <xdr:row>58</xdr:row>
      <xdr:rowOff>116059</xdr:rowOff>
    </xdr:to>
    <xdr:sp macro="" textlink="">
      <xdr:nvSpPr>
        <xdr:cNvPr id="811" name="フローチャート: 判断 810"/>
        <xdr:cNvSpPr/>
      </xdr:nvSpPr>
      <xdr:spPr>
        <a:xfrm>
          <a:off x="19494500" y="9958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132586</xdr:rowOff>
    </xdr:from>
    <xdr:ext cx="469744" cy="259045"/>
    <xdr:sp macro="" textlink="">
      <xdr:nvSpPr>
        <xdr:cNvPr id="812" name="テキスト ボックス 811"/>
        <xdr:cNvSpPr txBox="1"/>
      </xdr:nvSpPr>
      <xdr:spPr>
        <a:xfrm>
          <a:off x="19310428" y="9733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15839</xdr:rowOff>
    </xdr:from>
    <xdr:to>
      <xdr:col>98</xdr:col>
      <xdr:colOff>38100</xdr:colOff>
      <xdr:row>58</xdr:row>
      <xdr:rowOff>117439</xdr:rowOff>
    </xdr:to>
    <xdr:sp macro="" textlink="">
      <xdr:nvSpPr>
        <xdr:cNvPr id="813" name="フローチャート: 判断 812"/>
        <xdr:cNvSpPr/>
      </xdr:nvSpPr>
      <xdr:spPr>
        <a:xfrm>
          <a:off x="18605500" y="9959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133966</xdr:rowOff>
    </xdr:from>
    <xdr:ext cx="469744" cy="259045"/>
    <xdr:sp macro="" textlink="">
      <xdr:nvSpPr>
        <xdr:cNvPr id="814" name="テキスト ボックス 813"/>
        <xdr:cNvSpPr txBox="1"/>
      </xdr:nvSpPr>
      <xdr:spPr>
        <a:xfrm>
          <a:off x="18421428" y="9735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20" name="楕円 819"/>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21" name="貸付金該当値テキスト"/>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82161</xdr:rowOff>
    </xdr:from>
    <xdr:to>
      <xdr:col>112</xdr:col>
      <xdr:colOff>38100</xdr:colOff>
      <xdr:row>59</xdr:row>
      <xdr:rowOff>12311</xdr:rowOff>
    </xdr:to>
    <xdr:sp macro="" textlink="">
      <xdr:nvSpPr>
        <xdr:cNvPr id="822" name="楕円 821"/>
        <xdr:cNvSpPr/>
      </xdr:nvSpPr>
      <xdr:spPr>
        <a:xfrm>
          <a:off x="21272500" y="1002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3438</xdr:rowOff>
    </xdr:from>
    <xdr:ext cx="378565" cy="259045"/>
    <xdr:sp macro="" textlink="">
      <xdr:nvSpPr>
        <xdr:cNvPr id="823" name="テキスト ボックス 822"/>
        <xdr:cNvSpPr txBox="1"/>
      </xdr:nvSpPr>
      <xdr:spPr>
        <a:xfrm>
          <a:off x="21134017" y="10118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82938</xdr:rowOff>
    </xdr:from>
    <xdr:to>
      <xdr:col>107</xdr:col>
      <xdr:colOff>101600</xdr:colOff>
      <xdr:row>59</xdr:row>
      <xdr:rowOff>13088</xdr:rowOff>
    </xdr:to>
    <xdr:sp macro="" textlink="">
      <xdr:nvSpPr>
        <xdr:cNvPr id="824" name="楕円 823"/>
        <xdr:cNvSpPr/>
      </xdr:nvSpPr>
      <xdr:spPr>
        <a:xfrm>
          <a:off x="20383500" y="10027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4215</xdr:rowOff>
    </xdr:from>
    <xdr:ext cx="378565" cy="259045"/>
    <xdr:sp macro="" textlink="">
      <xdr:nvSpPr>
        <xdr:cNvPr id="825" name="テキスト ボックス 824"/>
        <xdr:cNvSpPr txBox="1"/>
      </xdr:nvSpPr>
      <xdr:spPr>
        <a:xfrm>
          <a:off x="20245017" y="10119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77159</xdr:rowOff>
    </xdr:from>
    <xdr:to>
      <xdr:col>102</xdr:col>
      <xdr:colOff>165100</xdr:colOff>
      <xdr:row>59</xdr:row>
      <xdr:rowOff>7309</xdr:rowOff>
    </xdr:to>
    <xdr:sp macro="" textlink="">
      <xdr:nvSpPr>
        <xdr:cNvPr id="826" name="楕円 825"/>
        <xdr:cNvSpPr/>
      </xdr:nvSpPr>
      <xdr:spPr>
        <a:xfrm>
          <a:off x="19494500" y="10021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169886</xdr:rowOff>
    </xdr:from>
    <xdr:ext cx="469744" cy="259045"/>
    <xdr:sp macro="" textlink="">
      <xdr:nvSpPr>
        <xdr:cNvPr id="827" name="テキスト ボックス 826"/>
        <xdr:cNvSpPr txBox="1"/>
      </xdr:nvSpPr>
      <xdr:spPr>
        <a:xfrm>
          <a:off x="19310428" y="10113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86723</xdr:rowOff>
    </xdr:from>
    <xdr:to>
      <xdr:col>98</xdr:col>
      <xdr:colOff>38100</xdr:colOff>
      <xdr:row>59</xdr:row>
      <xdr:rowOff>16873</xdr:rowOff>
    </xdr:to>
    <xdr:sp macro="" textlink="">
      <xdr:nvSpPr>
        <xdr:cNvPr id="828" name="楕円 827"/>
        <xdr:cNvSpPr/>
      </xdr:nvSpPr>
      <xdr:spPr>
        <a:xfrm>
          <a:off x="18605500" y="10030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8000</xdr:rowOff>
    </xdr:from>
    <xdr:ext cx="378565" cy="259045"/>
    <xdr:sp macro="" textlink="">
      <xdr:nvSpPr>
        <xdr:cNvPr id="829" name="テキスト ボックス 828"/>
        <xdr:cNvSpPr txBox="1"/>
      </xdr:nvSpPr>
      <xdr:spPr>
        <a:xfrm>
          <a:off x="18467017" y="10123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41" name="テキスト ボックス 840"/>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43" name="テキスト ボックス 842"/>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45" name="テキスト ボックス 844"/>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7" name="テキスト ボックス 846"/>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9" name="テキスト ボックス 848"/>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124921</xdr:rowOff>
    </xdr:from>
    <xdr:to>
      <xdr:col>116</xdr:col>
      <xdr:colOff>62864</xdr:colOff>
      <xdr:row>78</xdr:row>
      <xdr:rowOff>120731</xdr:rowOff>
    </xdr:to>
    <xdr:cxnSp macro="">
      <xdr:nvCxnSpPr>
        <xdr:cNvPr id="853" name="直線コネクタ 852"/>
        <xdr:cNvCxnSpPr/>
      </xdr:nvCxnSpPr>
      <xdr:spPr>
        <a:xfrm flipV="1">
          <a:off x="22159595" y="12297871"/>
          <a:ext cx="1269" cy="1195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124558</xdr:rowOff>
    </xdr:from>
    <xdr:ext cx="534377" cy="259045"/>
    <xdr:sp macro="" textlink="">
      <xdr:nvSpPr>
        <xdr:cNvPr id="854" name="繰出金最小値テキスト"/>
        <xdr:cNvSpPr txBox="1"/>
      </xdr:nvSpPr>
      <xdr:spPr>
        <a:xfrm>
          <a:off x="22212300" y="1349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120731</xdr:rowOff>
    </xdr:from>
    <xdr:to>
      <xdr:col>116</xdr:col>
      <xdr:colOff>152400</xdr:colOff>
      <xdr:row>78</xdr:row>
      <xdr:rowOff>120731</xdr:rowOff>
    </xdr:to>
    <xdr:cxnSp macro="">
      <xdr:nvCxnSpPr>
        <xdr:cNvPr id="855" name="直線コネクタ 854"/>
        <xdr:cNvCxnSpPr/>
      </xdr:nvCxnSpPr>
      <xdr:spPr>
        <a:xfrm>
          <a:off x="22072600" y="13493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71598</xdr:rowOff>
    </xdr:from>
    <xdr:ext cx="599010" cy="259045"/>
    <xdr:sp macro="" textlink="">
      <xdr:nvSpPr>
        <xdr:cNvPr id="856" name="繰出金最大値テキスト"/>
        <xdr:cNvSpPr txBox="1"/>
      </xdr:nvSpPr>
      <xdr:spPr>
        <a:xfrm>
          <a:off x="22212300" y="12073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124921</xdr:rowOff>
    </xdr:from>
    <xdr:to>
      <xdr:col>116</xdr:col>
      <xdr:colOff>152400</xdr:colOff>
      <xdr:row>71</xdr:row>
      <xdr:rowOff>124921</xdr:rowOff>
    </xdr:to>
    <xdr:cxnSp macro="">
      <xdr:nvCxnSpPr>
        <xdr:cNvPr id="857" name="直線コネクタ 856"/>
        <xdr:cNvCxnSpPr/>
      </xdr:nvCxnSpPr>
      <xdr:spPr>
        <a:xfrm>
          <a:off x="22072600" y="1229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149975</xdr:rowOff>
    </xdr:from>
    <xdr:to>
      <xdr:col>116</xdr:col>
      <xdr:colOff>63500</xdr:colOff>
      <xdr:row>75</xdr:row>
      <xdr:rowOff>165936</xdr:rowOff>
    </xdr:to>
    <xdr:cxnSp macro="">
      <xdr:nvCxnSpPr>
        <xdr:cNvPr id="858" name="直線コネクタ 857"/>
        <xdr:cNvCxnSpPr/>
      </xdr:nvCxnSpPr>
      <xdr:spPr>
        <a:xfrm flipV="1">
          <a:off x="21323300" y="13008725"/>
          <a:ext cx="838200" cy="1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57718</xdr:rowOff>
    </xdr:from>
    <xdr:ext cx="599010" cy="259045"/>
    <xdr:sp macro="" textlink="">
      <xdr:nvSpPr>
        <xdr:cNvPr id="859" name="繰出金平均値テキスト"/>
        <xdr:cNvSpPr txBox="1"/>
      </xdr:nvSpPr>
      <xdr:spPr>
        <a:xfrm>
          <a:off x="22212300" y="130879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79291</xdr:rowOff>
    </xdr:from>
    <xdr:to>
      <xdr:col>116</xdr:col>
      <xdr:colOff>114300</xdr:colOff>
      <xdr:row>77</xdr:row>
      <xdr:rowOff>9441</xdr:rowOff>
    </xdr:to>
    <xdr:sp macro="" textlink="">
      <xdr:nvSpPr>
        <xdr:cNvPr id="860" name="フローチャート: 判断 859"/>
        <xdr:cNvSpPr/>
      </xdr:nvSpPr>
      <xdr:spPr>
        <a:xfrm>
          <a:off x="22110700" y="13109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165936</xdr:rowOff>
    </xdr:from>
    <xdr:to>
      <xdr:col>111</xdr:col>
      <xdr:colOff>177800</xdr:colOff>
      <xdr:row>76</xdr:row>
      <xdr:rowOff>47544</xdr:rowOff>
    </xdr:to>
    <xdr:cxnSp macro="">
      <xdr:nvCxnSpPr>
        <xdr:cNvPr id="861" name="直線コネクタ 860"/>
        <xdr:cNvCxnSpPr/>
      </xdr:nvCxnSpPr>
      <xdr:spPr>
        <a:xfrm flipV="1">
          <a:off x="20434300" y="13024686"/>
          <a:ext cx="889000" cy="53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60644</xdr:rowOff>
    </xdr:from>
    <xdr:to>
      <xdr:col>112</xdr:col>
      <xdr:colOff>38100</xdr:colOff>
      <xdr:row>76</xdr:row>
      <xdr:rowOff>162244</xdr:rowOff>
    </xdr:to>
    <xdr:sp macro="" textlink="">
      <xdr:nvSpPr>
        <xdr:cNvPr id="862" name="フローチャート: 判断 861"/>
        <xdr:cNvSpPr/>
      </xdr:nvSpPr>
      <xdr:spPr>
        <a:xfrm>
          <a:off x="21272500" y="1309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153371</xdr:rowOff>
    </xdr:from>
    <xdr:ext cx="599010" cy="259045"/>
    <xdr:sp macro="" textlink="">
      <xdr:nvSpPr>
        <xdr:cNvPr id="863" name="テキスト ボックス 862"/>
        <xdr:cNvSpPr txBox="1"/>
      </xdr:nvSpPr>
      <xdr:spPr>
        <a:xfrm>
          <a:off x="21023795" y="13183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47544</xdr:rowOff>
    </xdr:from>
    <xdr:to>
      <xdr:col>107</xdr:col>
      <xdr:colOff>50800</xdr:colOff>
      <xdr:row>76</xdr:row>
      <xdr:rowOff>52953</xdr:rowOff>
    </xdr:to>
    <xdr:cxnSp macro="">
      <xdr:nvCxnSpPr>
        <xdr:cNvPr id="864" name="直線コネクタ 863"/>
        <xdr:cNvCxnSpPr/>
      </xdr:nvCxnSpPr>
      <xdr:spPr>
        <a:xfrm flipV="1">
          <a:off x="19545300" y="13077744"/>
          <a:ext cx="889000" cy="5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81704</xdr:rowOff>
    </xdr:from>
    <xdr:to>
      <xdr:col>107</xdr:col>
      <xdr:colOff>101600</xdr:colOff>
      <xdr:row>77</xdr:row>
      <xdr:rowOff>11854</xdr:rowOff>
    </xdr:to>
    <xdr:sp macro="" textlink="">
      <xdr:nvSpPr>
        <xdr:cNvPr id="865" name="フローチャート: 判断 864"/>
        <xdr:cNvSpPr/>
      </xdr:nvSpPr>
      <xdr:spPr>
        <a:xfrm>
          <a:off x="20383500" y="13111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2981</xdr:rowOff>
    </xdr:from>
    <xdr:ext cx="599010" cy="259045"/>
    <xdr:sp macro="" textlink="">
      <xdr:nvSpPr>
        <xdr:cNvPr id="866" name="テキスト ボックス 865"/>
        <xdr:cNvSpPr txBox="1"/>
      </xdr:nvSpPr>
      <xdr:spPr>
        <a:xfrm>
          <a:off x="20134795" y="13204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52953</xdr:rowOff>
    </xdr:from>
    <xdr:to>
      <xdr:col>102</xdr:col>
      <xdr:colOff>114300</xdr:colOff>
      <xdr:row>76</xdr:row>
      <xdr:rowOff>58410</xdr:rowOff>
    </xdr:to>
    <xdr:cxnSp macro="">
      <xdr:nvCxnSpPr>
        <xdr:cNvPr id="867" name="直線コネクタ 866"/>
        <xdr:cNvCxnSpPr/>
      </xdr:nvCxnSpPr>
      <xdr:spPr>
        <a:xfrm flipV="1">
          <a:off x="18656300" y="13083153"/>
          <a:ext cx="889000" cy="5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79744</xdr:rowOff>
    </xdr:from>
    <xdr:to>
      <xdr:col>102</xdr:col>
      <xdr:colOff>165100</xdr:colOff>
      <xdr:row>77</xdr:row>
      <xdr:rowOff>9894</xdr:rowOff>
    </xdr:to>
    <xdr:sp macro="" textlink="">
      <xdr:nvSpPr>
        <xdr:cNvPr id="868" name="フローチャート: 判断 867"/>
        <xdr:cNvSpPr/>
      </xdr:nvSpPr>
      <xdr:spPr>
        <a:xfrm>
          <a:off x="19494500" y="1310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1021</xdr:rowOff>
    </xdr:from>
    <xdr:ext cx="599010" cy="259045"/>
    <xdr:sp macro="" textlink="">
      <xdr:nvSpPr>
        <xdr:cNvPr id="869" name="テキスト ボックス 868"/>
        <xdr:cNvSpPr txBox="1"/>
      </xdr:nvSpPr>
      <xdr:spPr>
        <a:xfrm>
          <a:off x="19245795" y="13202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87517</xdr:rowOff>
    </xdr:from>
    <xdr:to>
      <xdr:col>98</xdr:col>
      <xdr:colOff>38100</xdr:colOff>
      <xdr:row>77</xdr:row>
      <xdr:rowOff>17667</xdr:rowOff>
    </xdr:to>
    <xdr:sp macro="" textlink="">
      <xdr:nvSpPr>
        <xdr:cNvPr id="870" name="フローチャート: 判断 869"/>
        <xdr:cNvSpPr/>
      </xdr:nvSpPr>
      <xdr:spPr>
        <a:xfrm>
          <a:off x="18605500" y="1311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8794</xdr:rowOff>
    </xdr:from>
    <xdr:ext cx="599010" cy="259045"/>
    <xdr:sp macro="" textlink="">
      <xdr:nvSpPr>
        <xdr:cNvPr id="871" name="テキスト ボックス 870"/>
        <xdr:cNvSpPr txBox="1"/>
      </xdr:nvSpPr>
      <xdr:spPr>
        <a:xfrm>
          <a:off x="18356795" y="13210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99175</xdr:rowOff>
    </xdr:from>
    <xdr:to>
      <xdr:col>116</xdr:col>
      <xdr:colOff>114300</xdr:colOff>
      <xdr:row>76</xdr:row>
      <xdr:rowOff>29325</xdr:rowOff>
    </xdr:to>
    <xdr:sp macro="" textlink="">
      <xdr:nvSpPr>
        <xdr:cNvPr id="877" name="楕円 876"/>
        <xdr:cNvSpPr/>
      </xdr:nvSpPr>
      <xdr:spPr>
        <a:xfrm>
          <a:off x="22110700" y="12957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122052</xdr:rowOff>
    </xdr:from>
    <xdr:ext cx="599010" cy="259045"/>
    <xdr:sp macro="" textlink="">
      <xdr:nvSpPr>
        <xdr:cNvPr id="878" name="繰出金該当値テキスト"/>
        <xdr:cNvSpPr txBox="1"/>
      </xdr:nvSpPr>
      <xdr:spPr>
        <a:xfrm>
          <a:off x="22212300" y="12809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115136</xdr:rowOff>
    </xdr:from>
    <xdr:to>
      <xdr:col>112</xdr:col>
      <xdr:colOff>38100</xdr:colOff>
      <xdr:row>76</xdr:row>
      <xdr:rowOff>45286</xdr:rowOff>
    </xdr:to>
    <xdr:sp macro="" textlink="">
      <xdr:nvSpPr>
        <xdr:cNvPr id="879" name="楕円 878"/>
        <xdr:cNvSpPr/>
      </xdr:nvSpPr>
      <xdr:spPr>
        <a:xfrm>
          <a:off x="21272500" y="12973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61813</xdr:rowOff>
    </xdr:from>
    <xdr:ext cx="599010" cy="259045"/>
    <xdr:sp macro="" textlink="">
      <xdr:nvSpPr>
        <xdr:cNvPr id="880" name="テキスト ボックス 879"/>
        <xdr:cNvSpPr txBox="1"/>
      </xdr:nvSpPr>
      <xdr:spPr>
        <a:xfrm>
          <a:off x="21023795" y="12749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168194</xdr:rowOff>
    </xdr:from>
    <xdr:to>
      <xdr:col>107</xdr:col>
      <xdr:colOff>101600</xdr:colOff>
      <xdr:row>76</xdr:row>
      <xdr:rowOff>98344</xdr:rowOff>
    </xdr:to>
    <xdr:sp macro="" textlink="">
      <xdr:nvSpPr>
        <xdr:cNvPr id="881" name="楕円 880"/>
        <xdr:cNvSpPr/>
      </xdr:nvSpPr>
      <xdr:spPr>
        <a:xfrm>
          <a:off x="20383500" y="13026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114871</xdr:rowOff>
    </xdr:from>
    <xdr:ext cx="599010" cy="259045"/>
    <xdr:sp macro="" textlink="">
      <xdr:nvSpPr>
        <xdr:cNvPr id="882" name="テキスト ボックス 881"/>
        <xdr:cNvSpPr txBox="1"/>
      </xdr:nvSpPr>
      <xdr:spPr>
        <a:xfrm>
          <a:off x="20134795" y="12802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2153</xdr:rowOff>
    </xdr:from>
    <xdr:to>
      <xdr:col>102</xdr:col>
      <xdr:colOff>165100</xdr:colOff>
      <xdr:row>76</xdr:row>
      <xdr:rowOff>103753</xdr:rowOff>
    </xdr:to>
    <xdr:sp macro="" textlink="">
      <xdr:nvSpPr>
        <xdr:cNvPr id="883" name="楕円 882"/>
        <xdr:cNvSpPr/>
      </xdr:nvSpPr>
      <xdr:spPr>
        <a:xfrm>
          <a:off x="19494500" y="13032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120281</xdr:rowOff>
    </xdr:from>
    <xdr:ext cx="599010" cy="259045"/>
    <xdr:sp macro="" textlink="">
      <xdr:nvSpPr>
        <xdr:cNvPr id="884" name="テキスト ボックス 883"/>
        <xdr:cNvSpPr txBox="1"/>
      </xdr:nvSpPr>
      <xdr:spPr>
        <a:xfrm>
          <a:off x="19245795" y="12807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7610</xdr:rowOff>
    </xdr:from>
    <xdr:to>
      <xdr:col>98</xdr:col>
      <xdr:colOff>38100</xdr:colOff>
      <xdr:row>76</xdr:row>
      <xdr:rowOff>109210</xdr:rowOff>
    </xdr:to>
    <xdr:sp macro="" textlink="">
      <xdr:nvSpPr>
        <xdr:cNvPr id="885" name="楕円 884"/>
        <xdr:cNvSpPr/>
      </xdr:nvSpPr>
      <xdr:spPr>
        <a:xfrm>
          <a:off x="18605500" y="13037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125737</xdr:rowOff>
    </xdr:from>
    <xdr:ext cx="599010" cy="259045"/>
    <xdr:sp macro="" textlink="">
      <xdr:nvSpPr>
        <xdr:cNvPr id="886" name="テキスト ボックス 885"/>
        <xdr:cNvSpPr txBox="1"/>
      </xdr:nvSpPr>
      <xdr:spPr>
        <a:xfrm>
          <a:off x="18356795" y="12813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類似団体と比較し、一人あたりのコストが特に高くなっている項目は、人件費、補助費等、普通建設事業費、繰出金などである。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331,195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円となっており、町立高等学校を有していることや保育所を直営で運営していることなどが要因である。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補助費等は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395,719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円となっており、広域での塵芥処理施設の建設に伴う負担金増加などが主な要因である。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普通建設事業費は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713,759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円となっており、校舎及び外構を新規整備する中学校建替事業の実施が主な要因である。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繰出金は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152,303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円となっており、国民健康保険特別会計、簡易水道事業特別会計、集落排水事業特別会計への繰出金が大きいことなどが、類似団体より高い水準になっている要因として挙げられる。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また、公債費は、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年度まで類似団体よりも高かったが、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年度は過疎対策事業、</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年度は公営住宅建設事業の元利償還額が減少したことにより、類似団体より低い水準となった。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北海道壮瞥町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2,391
2,302
205.01
5,377,645
5,281,686
68,431
2,206,977
4,111,266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85503</xdr:rowOff>
    </xdr:from>
    <xdr:to>
      <xdr:col>24</xdr:col>
      <xdr:colOff>62865</xdr:colOff>
      <xdr:row>38</xdr:row>
      <xdr:rowOff>45345</xdr:rowOff>
    </xdr:to>
    <xdr:cxnSp macro="">
      <xdr:nvCxnSpPr>
        <xdr:cNvPr id="55" name="直線コネクタ 54"/>
        <xdr:cNvCxnSpPr/>
      </xdr:nvCxnSpPr>
      <xdr:spPr>
        <a:xfrm flipV="1">
          <a:off x="4633595" y="5229003"/>
          <a:ext cx="1270" cy="1331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49172</xdr:rowOff>
    </xdr:from>
    <xdr:ext cx="469744" cy="259045"/>
    <xdr:sp macro="" textlink="">
      <xdr:nvSpPr>
        <xdr:cNvPr id="56" name="議会費最小値テキスト"/>
        <xdr:cNvSpPr txBox="1"/>
      </xdr:nvSpPr>
      <xdr:spPr>
        <a:xfrm>
          <a:off x="4686300" y="6564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45345</xdr:rowOff>
    </xdr:from>
    <xdr:to>
      <xdr:col>24</xdr:col>
      <xdr:colOff>152400</xdr:colOff>
      <xdr:row>38</xdr:row>
      <xdr:rowOff>45345</xdr:rowOff>
    </xdr:to>
    <xdr:cxnSp macro="">
      <xdr:nvCxnSpPr>
        <xdr:cNvPr id="57" name="直線コネクタ 56"/>
        <xdr:cNvCxnSpPr/>
      </xdr:nvCxnSpPr>
      <xdr:spPr>
        <a:xfrm>
          <a:off x="4546600" y="6560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32180</xdr:rowOff>
    </xdr:from>
    <xdr:ext cx="534377" cy="259045"/>
    <xdr:sp macro="" textlink="">
      <xdr:nvSpPr>
        <xdr:cNvPr id="58" name="議会費最大値テキスト"/>
        <xdr:cNvSpPr txBox="1"/>
      </xdr:nvSpPr>
      <xdr:spPr>
        <a:xfrm>
          <a:off x="4686300" y="500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78,845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85503</xdr:rowOff>
    </xdr:from>
    <xdr:to>
      <xdr:col>24</xdr:col>
      <xdr:colOff>152400</xdr:colOff>
      <xdr:row>30</xdr:row>
      <xdr:rowOff>85503</xdr:rowOff>
    </xdr:to>
    <xdr:cxnSp macro="">
      <xdr:nvCxnSpPr>
        <xdr:cNvPr id="59" name="直線コネクタ 58"/>
        <xdr:cNvCxnSpPr/>
      </xdr:nvCxnSpPr>
      <xdr:spPr>
        <a:xfrm>
          <a:off x="4546600" y="5229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148539</xdr:rowOff>
    </xdr:from>
    <xdr:to>
      <xdr:col>24</xdr:col>
      <xdr:colOff>63500</xdr:colOff>
      <xdr:row>36</xdr:row>
      <xdr:rowOff>157683</xdr:rowOff>
    </xdr:to>
    <xdr:cxnSp macro="">
      <xdr:nvCxnSpPr>
        <xdr:cNvPr id="60" name="直線コネクタ 59"/>
        <xdr:cNvCxnSpPr/>
      </xdr:nvCxnSpPr>
      <xdr:spPr>
        <a:xfrm>
          <a:off x="3797300" y="6320739"/>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138250</xdr:rowOff>
    </xdr:from>
    <xdr:ext cx="534377" cy="259045"/>
    <xdr:sp macro="" textlink="">
      <xdr:nvSpPr>
        <xdr:cNvPr id="61" name="議会費平均値テキスト"/>
        <xdr:cNvSpPr txBox="1"/>
      </xdr:nvSpPr>
      <xdr:spPr>
        <a:xfrm>
          <a:off x="4686300" y="6310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159823</xdr:rowOff>
    </xdr:from>
    <xdr:to>
      <xdr:col>24</xdr:col>
      <xdr:colOff>114300</xdr:colOff>
      <xdr:row>37</xdr:row>
      <xdr:rowOff>89973</xdr:rowOff>
    </xdr:to>
    <xdr:sp macro="" textlink="">
      <xdr:nvSpPr>
        <xdr:cNvPr id="62" name="フローチャート: 判断 61"/>
        <xdr:cNvSpPr/>
      </xdr:nvSpPr>
      <xdr:spPr>
        <a:xfrm>
          <a:off x="4584700" y="633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148539</xdr:rowOff>
    </xdr:from>
    <xdr:to>
      <xdr:col>19</xdr:col>
      <xdr:colOff>177800</xdr:colOff>
      <xdr:row>37</xdr:row>
      <xdr:rowOff>10865</xdr:rowOff>
    </xdr:to>
    <xdr:cxnSp macro="">
      <xdr:nvCxnSpPr>
        <xdr:cNvPr id="63" name="直線コネクタ 62"/>
        <xdr:cNvCxnSpPr/>
      </xdr:nvCxnSpPr>
      <xdr:spPr>
        <a:xfrm flipV="1">
          <a:off x="2908300" y="6320739"/>
          <a:ext cx="889000" cy="33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164967</xdr:rowOff>
    </xdr:from>
    <xdr:to>
      <xdr:col>20</xdr:col>
      <xdr:colOff>38100</xdr:colOff>
      <xdr:row>37</xdr:row>
      <xdr:rowOff>95117</xdr:rowOff>
    </xdr:to>
    <xdr:sp macro="" textlink="">
      <xdr:nvSpPr>
        <xdr:cNvPr id="64" name="フローチャート: 判断 63"/>
        <xdr:cNvSpPr/>
      </xdr:nvSpPr>
      <xdr:spPr>
        <a:xfrm>
          <a:off x="37465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86244</xdr:rowOff>
    </xdr:from>
    <xdr:ext cx="534377" cy="259045"/>
    <xdr:sp macro="" textlink="">
      <xdr:nvSpPr>
        <xdr:cNvPr id="65" name="テキスト ボックス 64"/>
        <xdr:cNvSpPr txBox="1"/>
      </xdr:nvSpPr>
      <xdr:spPr>
        <a:xfrm>
          <a:off x="3530111" y="642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7226</xdr:rowOff>
    </xdr:from>
    <xdr:to>
      <xdr:col>15</xdr:col>
      <xdr:colOff>50800</xdr:colOff>
      <xdr:row>37</xdr:row>
      <xdr:rowOff>10865</xdr:rowOff>
    </xdr:to>
    <xdr:cxnSp macro="">
      <xdr:nvCxnSpPr>
        <xdr:cNvPr id="66" name="直線コネクタ 65"/>
        <xdr:cNvCxnSpPr/>
      </xdr:nvCxnSpPr>
      <xdr:spPr>
        <a:xfrm>
          <a:off x="2019300" y="6350876"/>
          <a:ext cx="889000" cy="3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7290</xdr:rowOff>
    </xdr:from>
    <xdr:to>
      <xdr:col>15</xdr:col>
      <xdr:colOff>101600</xdr:colOff>
      <xdr:row>37</xdr:row>
      <xdr:rowOff>108890</xdr:rowOff>
    </xdr:to>
    <xdr:sp macro="" textlink="">
      <xdr:nvSpPr>
        <xdr:cNvPr id="67" name="フローチャート: 判断 66"/>
        <xdr:cNvSpPr/>
      </xdr:nvSpPr>
      <xdr:spPr>
        <a:xfrm>
          <a:off x="2857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100017</xdr:rowOff>
    </xdr:from>
    <xdr:ext cx="534377" cy="259045"/>
    <xdr:sp macro="" textlink="">
      <xdr:nvSpPr>
        <xdr:cNvPr id="68" name="テキスト ボックス 67"/>
        <xdr:cNvSpPr txBox="1"/>
      </xdr:nvSpPr>
      <xdr:spPr>
        <a:xfrm>
          <a:off x="2641111" y="6443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7226</xdr:rowOff>
    </xdr:from>
    <xdr:to>
      <xdr:col>10</xdr:col>
      <xdr:colOff>114300</xdr:colOff>
      <xdr:row>37</xdr:row>
      <xdr:rowOff>23400</xdr:rowOff>
    </xdr:to>
    <xdr:cxnSp macro="">
      <xdr:nvCxnSpPr>
        <xdr:cNvPr id="69" name="直線コネクタ 68"/>
        <xdr:cNvCxnSpPr/>
      </xdr:nvCxnSpPr>
      <xdr:spPr>
        <a:xfrm flipV="1">
          <a:off x="1130300" y="6350876"/>
          <a:ext cx="889000" cy="16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9461</xdr:rowOff>
    </xdr:from>
    <xdr:to>
      <xdr:col>10</xdr:col>
      <xdr:colOff>165100</xdr:colOff>
      <xdr:row>37</xdr:row>
      <xdr:rowOff>111061</xdr:rowOff>
    </xdr:to>
    <xdr:sp macro="" textlink="">
      <xdr:nvSpPr>
        <xdr:cNvPr id="70" name="フローチャート: 判断 69"/>
        <xdr:cNvSpPr/>
      </xdr:nvSpPr>
      <xdr:spPr>
        <a:xfrm>
          <a:off x="1968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102188</xdr:rowOff>
    </xdr:from>
    <xdr:ext cx="534377" cy="259045"/>
    <xdr:sp macro="" textlink="">
      <xdr:nvSpPr>
        <xdr:cNvPr id="71" name="テキスト ボックス 70"/>
        <xdr:cNvSpPr txBox="1"/>
      </xdr:nvSpPr>
      <xdr:spPr>
        <a:xfrm>
          <a:off x="1752111" y="644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170129</xdr:rowOff>
    </xdr:from>
    <xdr:to>
      <xdr:col>6</xdr:col>
      <xdr:colOff>38100</xdr:colOff>
      <xdr:row>37</xdr:row>
      <xdr:rowOff>100279</xdr:rowOff>
    </xdr:to>
    <xdr:sp macro="" textlink="">
      <xdr:nvSpPr>
        <xdr:cNvPr id="72" name="フローチャート: 判断 71"/>
        <xdr:cNvSpPr/>
      </xdr:nvSpPr>
      <xdr:spPr>
        <a:xfrm>
          <a:off x="1079500" y="634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91406</xdr:rowOff>
    </xdr:from>
    <xdr:ext cx="534377" cy="259045"/>
    <xdr:sp macro="" textlink="">
      <xdr:nvSpPr>
        <xdr:cNvPr id="73" name="テキスト ボックス 72"/>
        <xdr:cNvSpPr txBox="1"/>
      </xdr:nvSpPr>
      <xdr:spPr>
        <a:xfrm>
          <a:off x="863111" y="643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106883</xdr:rowOff>
    </xdr:from>
    <xdr:to>
      <xdr:col>24</xdr:col>
      <xdr:colOff>114300</xdr:colOff>
      <xdr:row>37</xdr:row>
      <xdr:rowOff>37033</xdr:rowOff>
    </xdr:to>
    <xdr:sp macro="" textlink="">
      <xdr:nvSpPr>
        <xdr:cNvPr id="79" name="楕円 78"/>
        <xdr:cNvSpPr/>
      </xdr:nvSpPr>
      <xdr:spPr>
        <a:xfrm>
          <a:off x="4584700" y="6279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129760</xdr:rowOff>
    </xdr:from>
    <xdr:ext cx="534377" cy="259045"/>
    <xdr:sp macro="" textlink="">
      <xdr:nvSpPr>
        <xdr:cNvPr id="80" name="議会費該当値テキスト"/>
        <xdr:cNvSpPr txBox="1"/>
      </xdr:nvSpPr>
      <xdr:spPr>
        <a:xfrm>
          <a:off x="4686300" y="6130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97739</xdr:rowOff>
    </xdr:from>
    <xdr:to>
      <xdr:col>20</xdr:col>
      <xdr:colOff>38100</xdr:colOff>
      <xdr:row>37</xdr:row>
      <xdr:rowOff>27889</xdr:rowOff>
    </xdr:to>
    <xdr:sp macro="" textlink="">
      <xdr:nvSpPr>
        <xdr:cNvPr id="81" name="楕円 80"/>
        <xdr:cNvSpPr/>
      </xdr:nvSpPr>
      <xdr:spPr>
        <a:xfrm>
          <a:off x="3746500" y="6269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44416</xdr:rowOff>
    </xdr:from>
    <xdr:ext cx="534377" cy="259045"/>
    <xdr:sp macro="" textlink="">
      <xdr:nvSpPr>
        <xdr:cNvPr id="82" name="テキスト ボックス 81"/>
        <xdr:cNvSpPr txBox="1"/>
      </xdr:nvSpPr>
      <xdr:spPr>
        <a:xfrm>
          <a:off x="3530111" y="6045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131515</xdr:rowOff>
    </xdr:from>
    <xdr:to>
      <xdr:col>15</xdr:col>
      <xdr:colOff>101600</xdr:colOff>
      <xdr:row>37</xdr:row>
      <xdr:rowOff>61665</xdr:rowOff>
    </xdr:to>
    <xdr:sp macro="" textlink="">
      <xdr:nvSpPr>
        <xdr:cNvPr id="83" name="楕円 82"/>
        <xdr:cNvSpPr/>
      </xdr:nvSpPr>
      <xdr:spPr>
        <a:xfrm>
          <a:off x="2857500" y="6303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78192</xdr:rowOff>
    </xdr:from>
    <xdr:ext cx="534377" cy="259045"/>
    <xdr:sp macro="" textlink="">
      <xdr:nvSpPr>
        <xdr:cNvPr id="84" name="テキスト ボックス 83"/>
        <xdr:cNvSpPr txBox="1"/>
      </xdr:nvSpPr>
      <xdr:spPr>
        <a:xfrm>
          <a:off x="2641111" y="6078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127876</xdr:rowOff>
    </xdr:from>
    <xdr:to>
      <xdr:col>10</xdr:col>
      <xdr:colOff>165100</xdr:colOff>
      <xdr:row>37</xdr:row>
      <xdr:rowOff>58026</xdr:rowOff>
    </xdr:to>
    <xdr:sp macro="" textlink="">
      <xdr:nvSpPr>
        <xdr:cNvPr id="85" name="楕円 84"/>
        <xdr:cNvSpPr/>
      </xdr:nvSpPr>
      <xdr:spPr>
        <a:xfrm>
          <a:off x="1968500" y="6300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74553</xdr:rowOff>
    </xdr:from>
    <xdr:ext cx="534377" cy="259045"/>
    <xdr:sp macro="" textlink="">
      <xdr:nvSpPr>
        <xdr:cNvPr id="86" name="テキスト ボックス 85"/>
        <xdr:cNvSpPr txBox="1"/>
      </xdr:nvSpPr>
      <xdr:spPr>
        <a:xfrm>
          <a:off x="1752111" y="6075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144050</xdr:rowOff>
    </xdr:from>
    <xdr:to>
      <xdr:col>6</xdr:col>
      <xdr:colOff>38100</xdr:colOff>
      <xdr:row>37</xdr:row>
      <xdr:rowOff>74200</xdr:rowOff>
    </xdr:to>
    <xdr:sp macro="" textlink="">
      <xdr:nvSpPr>
        <xdr:cNvPr id="87" name="楕円 86"/>
        <xdr:cNvSpPr/>
      </xdr:nvSpPr>
      <xdr:spPr>
        <a:xfrm>
          <a:off x="1079500" y="631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90727</xdr:rowOff>
    </xdr:from>
    <xdr:ext cx="534377" cy="259045"/>
    <xdr:sp macro="" textlink="">
      <xdr:nvSpPr>
        <xdr:cNvPr id="88" name="テキスト ボックス 87"/>
        <xdr:cNvSpPr txBox="1"/>
      </xdr:nvSpPr>
      <xdr:spPr>
        <a:xfrm>
          <a:off x="863111" y="6091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25400</xdr:rowOff>
    </xdr:from>
    <xdr:to>
      <xdr:col>28</xdr:col>
      <xdr:colOff>114300</xdr:colOff>
      <xdr:row>58</xdr:row>
      <xdr:rowOff>25400</xdr:rowOff>
    </xdr:to>
    <xdr:cxnSp macro="">
      <xdr:nvCxnSpPr>
        <xdr:cNvPr id="99" name="直線コネクタ 98"/>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54627</xdr:rowOff>
    </xdr:from>
    <xdr:ext cx="248786" cy="259045"/>
    <xdr:sp macro="" textlink="">
      <xdr:nvSpPr>
        <xdr:cNvPr id="100" name="テキスト ボックス 99"/>
        <xdr:cNvSpPr txBox="1"/>
      </xdr:nvSpPr>
      <xdr:spPr>
        <a:xfrm>
          <a:off x="513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2" name="テキスト ボックス 101"/>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3" name="直線コネクタ 102"/>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4" name="テキスト ボックス 103"/>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6" name="テキスト ボックス 105"/>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7341</xdr:rowOff>
    </xdr:from>
    <xdr:to>
      <xdr:col>24</xdr:col>
      <xdr:colOff>62865</xdr:colOff>
      <xdr:row>57</xdr:row>
      <xdr:rowOff>123270</xdr:rowOff>
    </xdr:to>
    <xdr:cxnSp macro="">
      <xdr:nvCxnSpPr>
        <xdr:cNvPr id="108" name="直線コネクタ 107"/>
        <xdr:cNvCxnSpPr/>
      </xdr:nvCxnSpPr>
      <xdr:spPr>
        <a:xfrm flipV="1">
          <a:off x="4633595" y="8751291"/>
          <a:ext cx="1270" cy="1144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127097</xdr:rowOff>
    </xdr:from>
    <xdr:ext cx="599010" cy="259045"/>
    <xdr:sp macro="" textlink="">
      <xdr:nvSpPr>
        <xdr:cNvPr id="109" name="総務費最小値テキスト"/>
        <xdr:cNvSpPr txBox="1"/>
      </xdr:nvSpPr>
      <xdr:spPr>
        <a:xfrm>
          <a:off x="4686300" y="9899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123270</xdr:rowOff>
    </xdr:from>
    <xdr:to>
      <xdr:col>24</xdr:col>
      <xdr:colOff>152400</xdr:colOff>
      <xdr:row>57</xdr:row>
      <xdr:rowOff>123270</xdr:rowOff>
    </xdr:to>
    <xdr:cxnSp macro="">
      <xdr:nvCxnSpPr>
        <xdr:cNvPr id="110" name="直線コネクタ 109"/>
        <xdr:cNvCxnSpPr/>
      </xdr:nvCxnSpPr>
      <xdr:spPr>
        <a:xfrm>
          <a:off x="4546600" y="9895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125468</xdr:rowOff>
    </xdr:from>
    <xdr:ext cx="690189" cy="259045"/>
    <xdr:sp macro="" textlink="">
      <xdr:nvSpPr>
        <xdr:cNvPr id="111" name="総務費最大値テキスト"/>
        <xdr:cNvSpPr txBox="1"/>
      </xdr:nvSpPr>
      <xdr:spPr>
        <a:xfrm>
          <a:off x="4686300" y="85265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2,131,600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7341</xdr:rowOff>
    </xdr:from>
    <xdr:to>
      <xdr:col>24</xdr:col>
      <xdr:colOff>152400</xdr:colOff>
      <xdr:row>51</xdr:row>
      <xdr:rowOff>7341</xdr:rowOff>
    </xdr:to>
    <xdr:cxnSp macro="">
      <xdr:nvCxnSpPr>
        <xdr:cNvPr id="112" name="直線コネクタ 111"/>
        <xdr:cNvCxnSpPr/>
      </xdr:nvCxnSpPr>
      <xdr:spPr>
        <a:xfrm>
          <a:off x="4546600" y="8751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13822</xdr:rowOff>
    </xdr:from>
    <xdr:to>
      <xdr:col>24</xdr:col>
      <xdr:colOff>63500</xdr:colOff>
      <xdr:row>57</xdr:row>
      <xdr:rowOff>17420</xdr:rowOff>
    </xdr:to>
    <xdr:cxnSp macro="">
      <xdr:nvCxnSpPr>
        <xdr:cNvPr id="113" name="直線コネクタ 112"/>
        <xdr:cNvCxnSpPr/>
      </xdr:nvCxnSpPr>
      <xdr:spPr>
        <a:xfrm flipV="1">
          <a:off x="3797300" y="9786472"/>
          <a:ext cx="838200" cy="3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134669</xdr:rowOff>
    </xdr:from>
    <xdr:ext cx="599010" cy="259045"/>
    <xdr:sp macro="" textlink="">
      <xdr:nvSpPr>
        <xdr:cNvPr id="114" name="総務費平均値テキスト"/>
        <xdr:cNvSpPr txBox="1"/>
      </xdr:nvSpPr>
      <xdr:spPr>
        <a:xfrm>
          <a:off x="4686300" y="95644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111792</xdr:rowOff>
    </xdr:from>
    <xdr:to>
      <xdr:col>24</xdr:col>
      <xdr:colOff>114300</xdr:colOff>
      <xdr:row>57</xdr:row>
      <xdr:rowOff>41942</xdr:rowOff>
    </xdr:to>
    <xdr:sp macro="" textlink="">
      <xdr:nvSpPr>
        <xdr:cNvPr id="115" name="フローチャート: 判断 114"/>
        <xdr:cNvSpPr/>
      </xdr:nvSpPr>
      <xdr:spPr>
        <a:xfrm>
          <a:off x="4584700" y="971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122716</xdr:rowOff>
    </xdr:from>
    <xdr:to>
      <xdr:col>19</xdr:col>
      <xdr:colOff>177800</xdr:colOff>
      <xdr:row>57</xdr:row>
      <xdr:rowOff>17420</xdr:rowOff>
    </xdr:to>
    <xdr:cxnSp macro="">
      <xdr:nvCxnSpPr>
        <xdr:cNvPr id="116" name="直線コネクタ 115"/>
        <xdr:cNvCxnSpPr/>
      </xdr:nvCxnSpPr>
      <xdr:spPr>
        <a:xfrm>
          <a:off x="2908300" y="9723916"/>
          <a:ext cx="889000" cy="66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100198</xdr:rowOff>
    </xdr:from>
    <xdr:to>
      <xdr:col>20</xdr:col>
      <xdr:colOff>38100</xdr:colOff>
      <xdr:row>57</xdr:row>
      <xdr:rowOff>30348</xdr:rowOff>
    </xdr:to>
    <xdr:sp macro="" textlink="">
      <xdr:nvSpPr>
        <xdr:cNvPr id="117" name="フローチャート: 判断 116"/>
        <xdr:cNvSpPr/>
      </xdr:nvSpPr>
      <xdr:spPr>
        <a:xfrm>
          <a:off x="3746500" y="9701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46875</xdr:rowOff>
    </xdr:from>
    <xdr:ext cx="599010" cy="259045"/>
    <xdr:sp macro="" textlink="">
      <xdr:nvSpPr>
        <xdr:cNvPr id="118" name="テキスト ボックス 117"/>
        <xdr:cNvSpPr txBox="1"/>
      </xdr:nvSpPr>
      <xdr:spPr>
        <a:xfrm>
          <a:off x="3497795" y="9476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122716</xdr:rowOff>
    </xdr:from>
    <xdr:to>
      <xdr:col>15</xdr:col>
      <xdr:colOff>50800</xdr:colOff>
      <xdr:row>56</xdr:row>
      <xdr:rowOff>138209</xdr:rowOff>
    </xdr:to>
    <xdr:cxnSp macro="">
      <xdr:nvCxnSpPr>
        <xdr:cNvPr id="119" name="直線コネクタ 118"/>
        <xdr:cNvCxnSpPr/>
      </xdr:nvCxnSpPr>
      <xdr:spPr>
        <a:xfrm flipV="1">
          <a:off x="2019300" y="9723916"/>
          <a:ext cx="889000" cy="15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106280</xdr:rowOff>
    </xdr:from>
    <xdr:to>
      <xdr:col>15</xdr:col>
      <xdr:colOff>101600</xdr:colOff>
      <xdr:row>57</xdr:row>
      <xdr:rowOff>36430</xdr:rowOff>
    </xdr:to>
    <xdr:sp macro="" textlink="">
      <xdr:nvSpPr>
        <xdr:cNvPr id="120" name="フローチャート: 判断 119"/>
        <xdr:cNvSpPr/>
      </xdr:nvSpPr>
      <xdr:spPr>
        <a:xfrm>
          <a:off x="2857500" y="970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27557</xdr:rowOff>
    </xdr:from>
    <xdr:ext cx="599010" cy="259045"/>
    <xdr:sp macro="" textlink="">
      <xdr:nvSpPr>
        <xdr:cNvPr id="121" name="テキスト ボックス 120"/>
        <xdr:cNvSpPr txBox="1"/>
      </xdr:nvSpPr>
      <xdr:spPr>
        <a:xfrm>
          <a:off x="2608795" y="9800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138209</xdr:rowOff>
    </xdr:from>
    <xdr:to>
      <xdr:col>10</xdr:col>
      <xdr:colOff>114300</xdr:colOff>
      <xdr:row>56</xdr:row>
      <xdr:rowOff>171241</xdr:rowOff>
    </xdr:to>
    <xdr:cxnSp macro="">
      <xdr:nvCxnSpPr>
        <xdr:cNvPr id="122" name="直線コネクタ 121"/>
        <xdr:cNvCxnSpPr/>
      </xdr:nvCxnSpPr>
      <xdr:spPr>
        <a:xfrm flipV="1">
          <a:off x="1130300" y="9739409"/>
          <a:ext cx="889000" cy="33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76960</xdr:rowOff>
    </xdr:from>
    <xdr:to>
      <xdr:col>10</xdr:col>
      <xdr:colOff>165100</xdr:colOff>
      <xdr:row>57</xdr:row>
      <xdr:rowOff>7110</xdr:rowOff>
    </xdr:to>
    <xdr:sp macro="" textlink="">
      <xdr:nvSpPr>
        <xdr:cNvPr id="123" name="フローチャート: 判断 122"/>
        <xdr:cNvSpPr/>
      </xdr:nvSpPr>
      <xdr:spPr>
        <a:xfrm>
          <a:off x="1968500" y="9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23637</xdr:rowOff>
    </xdr:from>
    <xdr:ext cx="599010" cy="259045"/>
    <xdr:sp macro="" textlink="">
      <xdr:nvSpPr>
        <xdr:cNvPr id="124" name="テキスト ボックス 123"/>
        <xdr:cNvSpPr txBox="1"/>
      </xdr:nvSpPr>
      <xdr:spPr>
        <a:xfrm>
          <a:off x="1719795" y="9453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155642</xdr:rowOff>
    </xdr:from>
    <xdr:to>
      <xdr:col>6</xdr:col>
      <xdr:colOff>38100</xdr:colOff>
      <xdr:row>57</xdr:row>
      <xdr:rowOff>85792</xdr:rowOff>
    </xdr:to>
    <xdr:sp macro="" textlink="">
      <xdr:nvSpPr>
        <xdr:cNvPr id="125" name="フローチャート: 判断 124"/>
        <xdr:cNvSpPr/>
      </xdr:nvSpPr>
      <xdr:spPr>
        <a:xfrm>
          <a:off x="1079500" y="9756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76919</xdr:rowOff>
    </xdr:from>
    <xdr:ext cx="599010" cy="259045"/>
    <xdr:sp macro="" textlink="">
      <xdr:nvSpPr>
        <xdr:cNvPr id="126" name="テキスト ボックス 125"/>
        <xdr:cNvSpPr txBox="1"/>
      </xdr:nvSpPr>
      <xdr:spPr>
        <a:xfrm>
          <a:off x="830795" y="9849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134472</xdr:rowOff>
    </xdr:from>
    <xdr:to>
      <xdr:col>24</xdr:col>
      <xdr:colOff>114300</xdr:colOff>
      <xdr:row>57</xdr:row>
      <xdr:rowOff>64622</xdr:rowOff>
    </xdr:to>
    <xdr:sp macro="" textlink="">
      <xdr:nvSpPr>
        <xdr:cNvPr id="132" name="楕円 131"/>
        <xdr:cNvSpPr/>
      </xdr:nvSpPr>
      <xdr:spPr>
        <a:xfrm>
          <a:off x="4584700" y="9735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90220</xdr:rowOff>
    </xdr:from>
    <xdr:ext cx="599010" cy="259045"/>
    <xdr:sp macro="" textlink="">
      <xdr:nvSpPr>
        <xdr:cNvPr id="133" name="総務費該当値テキスト"/>
        <xdr:cNvSpPr txBox="1"/>
      </xdr:nvSpPr>
      <xdr:spPr>
        <a:xfrm>
          <a:off x="4686300" y="9691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138070</xdr:rowOff>
    </xdr:from>
    <xdr:to>
      <xdr:col>20</xdr:col>
      <xdr:colOff>38100</xdr:colOff>
      <xdr:row>57</xdr:row>
      <xdr:rowOff>68220</xdr:rowOff>
    </xdr:to>
    <xdr:sp macro="" textlink="">
      <xdr:nvSpPr>
        <xdr:cNvPr id="134" name="楕円 133"/>
        <xdr:cNvSpPr/>
      </xdr:nvSpPr>
      <xdr:spPr>
        <a:xfrm>
          <a:off x="3746500" y="973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59347</xdr:rowOff>
    </xdr:from>
    <xdr:ext cx="599010" cy="259045"/>
    <xdr:sp macro="" textlink="">
      <xdr:nvSpPr>
        <xdr:cNvPr id="135" name="テキスト ボックス 134"/>
        <xdr:cNvSpPr txBox="1"/>
      </xdr:nvSpPr>
      <xdr:spPr>
        <a:xfrm>
          <a:off x="3497795" y="9831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71916</xdr:rowOff>
    </xdr:from>
    <xdr:to>
      <xdr:col>15</xdr:col>
      <xdr:colOff>101600</xdr:colOff>
      <xdr:row>57</xdr:row>
      <xdr:rowOff>2066</xdr:rowOff>
    </xdr:to>
    <xdr:sp macro="" textlink="">
      <xdr:nvSpPr>
        <xdr:cNvPr id="136" name="楕円 135"/>
        <xdr:cNvSpPr/>
      </xdr:nvSpPr>
      <xdr:spPr>
        <a:xfrm>
          <a:off x="2857500" y="967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18593</xdr:rowOff>
    </xdr:from>
    <xdr:ext cx="599010" cy="259045"/>
    <xdr:sp macro="" textlink="">
      <xdr:nvSpPr>
        <xdr:cNvPr id="137" name="テキスト ボックス 136"/>
        <xdr:cNvSpPr txBox="1"/>
      </xdr:nvSpPr>
      <xdr:spPr>
        <a:xfrm>
          <a:off x="2608795" y="9448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87409</xdr:rowOff>
    </xdr:from>
    <xdr:to>
      <xdr:col>10</xdr:col>
      <xdr:colOff>165100</xdr:colOff>
      <xdr:row>57</xdr:row>
      <xdr:rowOff>17559</xdr:rowOff>
    </xdr:to>
    <xdr:sp macro="" textlink="">
      <xdr:nvSpPr>
        <xdr:cNvPr id="138" name="楕円 137"/>
        <xdr:cNvSpPr/>
      </xdr:nvSpPr>
      <xdr:spPr>
        <a:xfrm>
          <a:off x="1968500" y="9688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8686</xdr:rowOff>
    </xdr:from>
    <xdr:ext cx="599010" cy="259045"/>
    <xdr:sp macro="" textlink="">
      <xdr:nvSpPr>
        <xdr:cNvPr id="139" name="テキスト ボックス 138"/>
        <xdr:cNvSpPr txBox="1"/>
      </xdr:nvSpPr>
      <xdr:spPr>
        <a:xfrm>
          <a:off x="1719795" y="9781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120441</xdr:rowOff>
    </xdr:from>
    <xdr:to>
      <xdr:col>6</xdr:col>
      <xdr:colOff>38100</xdr:colOff>
      <xdr:row>57</xdr:row>
      <xdr:rowOff>50591</xdr:rowOff>
    </xdr:to>
    <xdr:sp macro="" textlink="">
      <xdr:nvSpPr>
        <xdr:cNvPr id="140" name="楕円 139"/>
        <xdr:cNvSpPr/>
      </xdr:nvSpPr>
      <xdr:spPr>
        <a:xfrm>
          <a:off x="1079500" y="9721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67118</xdr:rowOff>
    </xdr:from>
    <xdr:ext cx="599010" cy="259045"/>
    <xdr:sp macro="" textlink="">
      <xdr:nvSpPr>
        <xdr:cNvPr id="141" name="テキスト ボックス 140"/>
        <xdr:cNvSpPr txBox="1"/>
      </xdr:nvSpPr>
      <xdr:spPr>
        <a:xfrm>
          <a:off x="830795" y="9496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3" name="正方形/長方形 14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4" name="正方形/長方形 14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5" name="正方形/長方形 14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6" name="正方形/長方形 14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7" name="正方形/長方形 14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8" name="正方形/長方形 14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2" name="直線コネクタ 15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3" name="テキスト ボックス 15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4" name="直線コネクタ 15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5" name="テキスト ボックス 154"/>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6" name="直線コネクタ 15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7" name="テキスト ボックス 156"/>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8" name="直線コネクタ 15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59" name="テキスト ボックス 158"/>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0" name="直線コネクタ 15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1" name="テキスト ボックス 160"/>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3" name="テキスト ボックス 162"/>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37543</xdr:rowOff>
    </xdr:from>
    <xdr:to>
      <xdr:col>24</xdr:col>
      <xdr:colOff>62865</xdr:colOff>
      <xdr:row>77</xdr:row>
      <xdr:rowOff>124182</xdr:rowOff>
    </xdr:to>
    <xdr:cxnSp macro="">
      <xdr:nvCxnSpPr>
        <xdr:cNvPr id="165" name="直線コネクタ 164"/>
        <xdr:cNvCxnSpPr/>
      </xdr:nvCxnSpPr>
      <xdr:spPr>
        <a:xfrm flipV="1">
          <a:off x="4633595" y="12210493"/>
          <a:ext cx="1270" cy="1115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128009</xdr:rowOff>
    </xdr:from>
    <xdr:ext cx="599010" cy="259045"/>
    <xdr:sp macro="" textlink="">
      <xdr:nvSpPr>
        <xdr:cNvPr id="166" name="民生費最小値テキスト"/>
        <xdr:cNvSpPr txBox="1"/>
      </xdr:nvSpPr>
      <xdr:spPr>
        <a:xfrm>
          <a:off x="4686300" y="13329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124182</xdr:rowOff>
    </xdr:from>
    <xdr:to>
      <xdr:col>24</xdr:col>
      <xdr:colOff>152400</xdr:colOff>
      <xdr:row>77</xdr:row>
      <xdr:rowOff>124182</xdr:rowOff>
    </xdr:to>
    <xdr:cxnSp macro="">
      <xdr:nvCxnSpPr>
        <xdr:cNvPr id="167" name="直線コネクタ 166"/>
        <xdr:cNvCxnSpPr/>
      </xdr:nvCxnSpPr>
      <xdr:spPr>
        <a:xfrm>
          <a:off x="4546600" y="13325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155670</xdr:rowOff>
    </xdr:from>
    <xdr:ext cx="599010" cy="259045"/>
    <xdr:sp macro="" textlink="">
      <xdr:nvSpPr>
        <xdr:cNvPr id="168" name="民生費最大値テキスト"/>
        <xdr:cNvSpPr txBox="1"/>
      </xdr:nvSpPr>
      <xdr:spPr>
        <a:xfrm>
          <a:off x="4686300" y="11985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723,626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37543</xdr:rowOff>
    </xdr:from>
    <xdr:to>
      <xdr:col>24</xdr:col>
      <xdr:colOff>152400</xdr:colOff>
      <xdr:row>71</xdr:row>
      <xdr:rowOff>37543</xdr:rowOff>
    </xdr:to>
    <xdr:cxnSp macro="">
      <xdr:nvCxnSpPr>
        <xdr:cNvPr id="169" name="直線コネクタ 168"/>
        <xdr:cNvCxnSpPr/>
      </xdr:nvCxnSpPr>
      <xdr:spPr>
        <a:xfrm>
          <a:off x="4546600" y="12210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132867</xdr:rowOff>
    </xdr:from>
    <xdr:to>
      <xdr:col>24</xdr:col>
      <xdr:colOff>63500</xdr:colOff>
      <xdr:row>75</xdr:row>
      <xdr:rowOff>134276</xdr:rowOff>
    </xdr:to>
    <xdr:cxnSp macro="">
      <xdr:nvCxnSpPr>
        <xdr:cNvPr id="170" name="直線コネクタ 169"/>
        <xdr:cNvCxnSpPr/>
      </xdr:nvCxnSpPr>
      <xdr:spPr>
        <a:xfrm flipV="1">
          <a:off x="3797300" y="12991617"/>
          <a:ext cx="838200" cy="1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137876</xdr:rowOff>
    </xdr:from>
    <xdr:ext cx="599010" cy="259045"/>
    <xdr:sp macro="" textlink="">
      <xdr:nvSpPr>
        <xdr:cNvPr id="171" name="民生費平均値テキスト"/>
        <xdr:cNvSpPr txBox="1"/>
      </xdr:nvSpPr>
      <xdr:spPr>
        <a:xfrm>
          <a:off x="4686300" y="129966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159449</xdr:rowOff>
    </xdr:from>
    <xdr:to>
      <xdr:col>24</xdr:col>
      <xdr:colOff>114300</xdr:colOff>
      <xdr:row>76</xdr:row>
      <xdr:rowOff>89599</xdr:rowOff>
    </xdr:to>
    <xdr:sp macro="" textlink="">
      <xdr:nvSpPr>
        <xdr:cNvPr id="172" name="フローチャート: 判断 171"/>
        <xdr:cNvSpPr/>
      </xdr:nvSpPr>
      <xdr:spPr>
        <a:xfrm>
          <a:off x="4584700" y="13018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134276</xdr:rowOff>
    </xdr:from>
    <xdr:to>
      <xdr:col>19</xdr:col>
      <xdr:colOff>177800</xdr:colOff>
      <xdr:row>75</xdr:row>
      <xdr:rowOff>154662</xdr:rowOff>
    </xdr:to>
    <xdr:cxnSp macro="">
      <xdr:nvCxnSpPr>
        <xdr:cNvPr id="173" name="直線コネクタ 172"/>
        <xdr:cNvCxnSpPr/>
      </xdr:nvCxnSpPr>
      <xdr:spPr>
        <a:xfrm flipV="1">
          <a:off x="2908300" y="12993026"/>
          <a:ext cx="889000" cy="20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27898</xdr:rowOff>
    </xdr:from>
    <xdr:to>
      <xdr:col>20</xdr:col>
      <xdr:colOff>38100</xdr:colOff>
      <xdr:row>76</xdr:row>
      <xdr:rowOff>129498</xdr:rowOff>
    </xdr:to>
    <xdr:sp macro="" textlink="">
      <xdr:nvSpPr>
        <xdr:cNvPr id="174" name="フローチャート: 判断 173"/>
        <xdr:cNvSpPr/>
      </xdr:nvSpPr>
      <xdr:spPr>
        <a:xfrm>
          <a:off x="3746500" y="13058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120625</xdr:rowOff>
    </xdr:from>
    <xdr:ext cx="599010" cy="259045"/>
    <xdr:sp macro="" textlink="">
      <xdr:nvSpPr>
        <xdr:cNvPr id="175" name="テキスト ボックス 174"/>
        <xdr:cNvSpPr txBox="1"/>
      </xdr:nvSpPr>
      <xdr:spPr>
        <a:xfrm>
          <a:off x="3497795" y="13150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154662</xdr:rowOff>
    </xdr:from>
    <xdr:to>
      <xdr:col>15</xdr:col>
      <xdr:colOff>50800</xdr:colOff>
      <xdr:row>76</xdr:row>
      <xdr:rowOff>53000</xdr:rowOff>
    </xdr:to>
    <xdr:cxnSp macro="">
      <xdr:nvCxnSpPr>
        <xdr:cNvPr id="176" name="直線コネクタ 175"/>
        <xdr:cNvCxnSpPr/>
      </xdr:nvCxnSpPr>
      <xdr:spPr>
        <a:xfrm flipV="1">
          <a:off x="2019300" y="13013412"/>
          <a:ext cx="889000" cy="69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17928</xdr:rowOff>
    </xdr:from>
    <xdr:to>
      <xdr:col>15</xdr:col>
      <xdr:colOff>101600</xdr:colOff>
      <xdr:row>76</xdr:row>
      <xdr:rowOff>119528</xdr:rowOff>
    </xdr:to>
    <xdr:sp macro="" textlink="">
      <xdr:nvSpPr>
        <xdr:cNvPr id="177" name="フローチャート: 判断 176"/>
        <xdr:cNvSpPr/>
      </xdr:nvSpPr>
      <xdr:spPr>
        <a:xfrm>
          <a:off x="2857500" y="1304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110655</xdr:rowOff>
    </xdr:from>
    <xdr:ext cx="599010" cy="259045"/>
    <xdr:sp macro="" textlink="">
      <xdr:nvSpPr>
        <xdr:cNvPr id="178" name="テキスト ボックス 177"/>
        <xdr:cNvSpPr txBox="1"/>
      </xdr:nvSpPr>
      <xdr:spPr>
        <a:xfrm>
          <a:off x="2608795" y="13140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53000</xdr:rowOff>
    </xdr:from>
    <xdr:to>
      <xdr:col>10</xdr:col>
      <xdr:colOff>114300</xdr:colOff>
      <xdr:row>76</xdr:row>
      <xdr:rowOff>94391</xdr:rowOff>
    </xdr:to>
    <xdr:cxnSp macro="">
      <xdr:nvCxnSpPr>
        <xdr:cNvPr id="179" name="直線コネクタ 178"/>
        <xdr:cNvCxnSpPr/>
      </xdr:nvCxnSpPr>
      <xdr:spPr>
        <a:xfrm flipV="1">
          <a:off x="1130300" y="13083200"/>
          <a:ext cx="889000" cy="41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59427</xdr:rowOff>
    </xdr:from>
    <xdr:to>
      <xdr:col>10</xdr:col>
      <xdr:colOff>165100</xdr:colOff>
      <xdr:row>76</xdr:row>
      <xdr:rowOff>161027</xdr:rowOff>
    </xdr:to>
    <xdr:sp macro="" textlink="">
      <xdr:nvSpPr>
        <xdr:cNvPr id="180" name="フローチャート: 判断 179"/>
        <xdr:cNvSpPr/>
      </xdr:nvSpPr>
      <xdr:spPr>
        <a:xfrm>
          <a:off x="1968500" y="130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152154</xdr:rowOff>
    </xdr:from>
    <xdr:ext cx="599010" cy="259045"/>
    <xdr:sp macro="" textlink="">
      <xdr:nvSpPr>
        <xdr:cNvPr id="181" name="テキスト ボックス 180"/>
        <xdr:cNvSpPr txBox="1"/>
      </xdr:nvSpPr>
      <xdr:spPr>
        <a:xfrm>
          <a:off x="1719795" y="13182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92946</xdr:rowOff>
    </xdr:from>
    <xdr:to>
      <xdr:col>6</xdr:col>
      <xdr:colOff>38100</xdr:colOff>
      <xdr:row>77</xdr:row>
      <xdr:rowOff>23096</xdr:rowOff>
    </xdr:to>
    <xdr:sp macro="" textlink="">
      <xdr:nvSpPr>
        <xdr:cNvPr id="182" name="フローチャート: 判断 181"/>
        <xdr:cNvSpPr/>
      </xdr:nvSpPr>
      <xdr:spPr>
        <a:xfrm>
          <a:off x="1079500" y="1312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14223</xdr:rowOff>
    </xdr:from>
    <xdr:ext cx="599010" cy="259045"/>
    <xdr:sp macro="" textlink="">
      <xdr:nvSpPr>
        <xdr:cNvPr id="183" name="テキスト ボックス 182"/>
        <xdr:cNvSpPr txBox="1"/>
      </xdr:nvSpPr>
      <xdr:spPr>
        <a:xfrm>
          <a:off x="830795" y="13215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82067</xdr:rowOff>
    </xdr:from>
    <xdr:to>
      <xdr:col>24</xdr:col>
      <xdr:colOff>114300</xdr:colOff>
      <xdr:row>76</xdr:row>
      <xdr:rowOff>12216</xdr:rowOff>
    </xdr:to>
    <xdr:sp macro="" textlink="">
      <xdr:nvSpPr>
        <xdr:cNvPr id="189" name="楕円 188"/>
        <xdr:cNvSpPr/>
      </xdr:nvSpPr>
      <xdr:spPr>
        <a:xfrm>
          <a:off x="4584700" y="1294081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104944</xdr:rowOff>
    </xdr:from>
    <xdr:ext cx="599010" cy="259045"/>
    <xdr:sp macro="" textlink="">
      <xdr:nvSpPr>
        <xdr:cNvPr id="190" name="民生費該当値テキスト"/>
        <xdr:cNvSpPr txBox="1"/>
      </xdr:nvSpPr>
      <xdr:spPr>
        <a:xfrm>
          <a:off x="4686300" y="12792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83476</xdr:rowOff>
    </xdr:from>
    <xdr:to>
      <xdr:col>20</xdr:col>
      <xdr:colOff>38100</xdr:colOff>
      <xdr:row>76</xdr:row>
      <xdr:rowOff>13627</xdr:rowOff>
    </xdr:to>
    <xdr:sp macro="" textlink="">
      <xdr:nvSpPr>
        <xdr:cNvPr id="191" name="楕円 190"/>
        <xdr:cNvSpPr/>
      </xdr:nvSpPr>
      <xdr:spPr>
        <a:xfrm>
          <a:off x="3746500" y="1294222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30153</xdr:rowOff>
    </xdr:from>
    <xdr:ext cx="599010" cy="259045"/>
    <xdr:sp macro="" textlink="">
      <xdr:nvSpPr>
        <xdr:cNvPr id="192" name="テキスト ボックス 191"/>
        <xdr:cNvSpPr txBox="1"/>
      </xdr:nvSpPr>
      <xdr:spPr>
        <a:xfrm>
          <a:off x="3497795" y="12717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103862</xdr:rowOff>
    </xdr:from>
    <xdr:to>
      <xdr:col>15</xdr:col>
      <xdr:colOff>101600</xdr:colOff>
      <xdr:row>76</xdr:row>
      <xdr:rowOff>34012</xdr:rowOff>
    </xdr:to>
    <xdr:sp macro="" textlink="">
      <xdr:nvSpPr>
        <xdr:cNvPr id="193" name="楕円 192"/>
        <xdr:cNvSpPr/>
      </xdr:nvSpPr>
      <xdr:spPr>
        <a:xfrm>
          <a:off x="2857500" y="12962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50539</xdr:rowOff>
    </xdr:from>
    <xdr:ext cx="599010" cy="259045"/>
    <xdr:sp macro="" textlink="">
      <xdr:nvSpPr>
        <xdr:cNvPr id="194" name="テキスト ボックス 193"/>
        <xdr:cNvSpPr txBox="1"/>
      </xdr:nvSpPr>
      <xdr:spPr>
        <a:xfrm>
          <a:off x="2608795" y="12737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2200</xdr:rowOff>
    </xdr:from>
    <xdr:to>
      <xdr:col>10</xdr:col>
      <xdr:colOff>165100</xdr:colOff>
      <xdr:row>76</xdr:row>
      <xdr:rowOff>103800</xdr:rowOff>
    </xdr:to>
    <xdr:sp macro="" textlink="">
      <xdr:nvSpPr>
        <xdr:cNvPr id="195" name="楕円 194"/>
        <xdr:cNvSpPr/>
      </xdr:nvSpPr>
      <xdr:spPr>
        <a:xfrm>
          <a:off x="1968500" y="1303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120327</xdr:rowOff>
    </xdr:from>
    <xdr:ext cx="599010" cy="259045"/>
    <xdr:sp macro="" textlink="">
      <xdr:nvSpPr>
        <xdr:cNvPr id="196" name="テキスト ボックス 195"/>
        <xdr:cNvSpPr txBox="1"/>
      </xdr:nvSpPr>
      <xdr:spPr>
        <a:xfrm>
          <a:off x="1719795" y="12807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43591</xdr:rowOff>
    </xdr:from>
    <xdr:to>
      <xdr:col>6</xdr:col>
      <xdr:colOff>38100</xdr:colOff>
      <xdr:row>76</xdr:row>
      <xdr:rowOff>145191</xdr:rowOff>
    </xdr:to>
    <xdr:sp macro="" textlink="">
      <xdr:nvSpPr>
        <xdr:cNvPr id="197" name="楕円 196"/>
        <xdr:cNvSpPr/>
      </xdr:nvSpPr>
      <xdr:spPr>
        <a:xfrm>
          <a:off x="1079500" y="13073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161718</xdr:rowOff>
    </xdr:from>
    <xdr:ext cx="599010" cy="259045"/>
    <xdr:sp macro="" textlink="">
      <xdr:nvSpPr>
        <xdr:cNvPr id="198" name="テキスト ボックス 197"/>
        <xdr:cNvSpPr txBox="1"/>
      </xdr:nvSpPr>
      <xdr:spPr>
        <a:xfrm>
          <a:off x="830795" y="12849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2" name="テキスト ボックス 211"/>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0" name="テキスト ボックス 219"/>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161575</xdr:rowOff>
    </xdr:from>
    <xdr:to>
      <xdr:col>24</xdr:col>
      <xdr:colOff>62865</xdr:colOff>
      <xdr:row>98</xdr:row>
      <xdr:rowOff>138088</xdr:rowOff>
    </xdr:to>
    <xdr:cxnSp macro="">
      <xdr:nvCxnSpPr>
        <xdr:cNvPr id="222" name="直線コネクタ 221"/>
        <xdr:cNvCxnSpPr/>
      </xdr:nvCxnSpPr>
      <xdr:spPr>
        <a:xfrm flipV="1">
          <a:off x="4633595" y="15420625"/>
          <a:ext cx="1270" cy="1519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141915</xdr:rowOff>
    </xdr:from>
    <xdr:ext cx="534377" cy="259045"/>
    <xdr:sp macro="" textlink="">
      <xdr:nvSpPr>
        <xdr:cNvPr id="223" name="衛生費最小値テキスト"/>
        <xdr:cNvSpPr txBox="1"/>
      </xdr:nvSpPr>
      <xdr:spPr>
        <a:xfrm>
          <a:off x="4686300" y="1694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138088</xdr:rowOff>
    </xdr:from>
    <xdr:to>
      <xdr:col>24</xdr:col>
      <xdr:colOff>152400</xdr:colOff>
      <xdr:row>98</xdr:row>
      <xdr:rowOff>138088</xdr:rowOff>
    </xdr:to>
    <xdr:cxnSp macro="">
      <xdr:nvCxnSpPr>
        <xdr:cNvPr id="224" name="直線コネクタ 223"/>
        <xdr:cNvCxnSpPr/>
      </xdr:nvCxnSpPr>
      <xdr:spPr>
        <a:xfrm>
          <a:off x="4546600" y="16940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108252</xdr:rowOff>
    </xdr:from>
    <xdr:ext cx="599010" cy="259045"/>
    <xdr:sp macro="" textlink="">
      <xdr:nvSpPr>
        <xdr:cNvPr id="225" name="衛生費最大値テキスト"/>
        <xdr:cNvSpPr txBox="1"/>
      </xdr:nvSpPr>
      <xdr:spPr>
        <a:xfrm>
          <a:off x="4686300" y="15195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838,517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161575</xdr:rowOff>
    </xdr:from>
    <xdr:to>
      <xdr:col>24</xdr:col>
      <xdr:colOff>152400</xdr:colOff>
      <xdr:row>89</xdr:row>
      <xdr:rowOff>161575</xdr:rowOff>
    </xdr:to>
    <xdr:cxnSp macro="">
      <xdr:nvCxnSpPr>
        <xdr:cNvPr id="226" name="直線コネクタ 225"/>
        <xdr:cNvCxnSpPr/>
      </xdr:nvCxnSpPr>
      <xdr:spPr>
        <a:xfrm>
          <a:off x="4546600" y="15420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22912</xdr:rowOff>
    </xdr:from>
    <xdr:to>
      <xdr:col>24</xdr:col>
      <xdr:colOff>63500</xdr:colOff>
      <xdr:row>95</xdr:row>
      <xdr:rowOff>87823</xdr:rowOff>
    </xdr:to>
    <xdr:cxnSp macro="">
      <xdr:nvCxnSpPr>
        <xdr:cNvPr id="227" name="直線コネクタ 226"/>
        <xdr:cNvCxnSpPr/>
      </xdr:nvCxnSpPr>
      <xdr:spPr>
        <a:xfrm flipV="1">
          <a:off x="3797300" y="16139212"/>
          <a:ext cx="838200" cy="236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32800</xdr:rowOff>
    </xdr:from>
    <xdr:ext cx="599010" cy="259045"/>
    <xdr:sp macro="" textlink="">
      <xdr:nvSpPr>
        <xdr:cNvPr id="228" name="衛生費平均値テキスト"/>
        <xdr:cNvSpPr txBox="1"/>
      </xdr:nvSpPr>
      <xdr:spPr>
        <a:xfrm>
          <a:off x="4686300" y="166634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54373</xdr:rowOff>
    </xdr:from>
    <xdr:to>
      <xdr:col>24</xdr:col>
      <xdr:colOff>114300</xdr:colOff>
      <xdr:row>97</xdr:row>
      <xdr:rowOff>155973</xdr:rowOff>
    </xdr:to>
    <xdr:sp macro="" textlink="">
      <xdr:nvSpPr>
        <xdr:cNvPr id="229" name="フローチャート: 判断 228"/>
        <xdr:cNvSpPr/>
      </xdr:nvSpPr>
      <xdr:spPr>
        <a:xfrm>
          <a:off x="4584700" y="1668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87823</xdr:rowOff>
    </xdr:from>
    <xdr:to>
      <xdr:col>19</xdr:col>
      <xdr:colOff>177800</xdr:colOff>
      <xdr:row>96</xdr:row>
      <xdr:rowOff>21206</xdr:rowOff>
    </xdr:to>
    <xdr:cxnSp macro="">
      <xdr:nvCxnSpPr>
        <xdr:cNvPr id="230" name="直線コネクタ 229"/>
        <xdr:cNvCxnSpPr/>
      </xdr:nvCxnSpPr>
      <xdr:spPr>
        <a:xfrm flipV="1">
          <a:off x="2908300" y="16375573"/>
          <a:ext cx="889000" cy="104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78777</xdr:rowOff>
    </xdr:from>
    <xdr:to>
      <xdr:col>20</xdr:col>
      <xdr:colOff>38100</xdr:colOff>
      <xdr:row>98</xdr:row>
      <xdr:rowOff>8927</xdr:rowOff>
    </xdr:to>
    <xdr:sp macro="" textlink="">
      <xdr:nvSpPr>
        <xdr:cNvPr id="231" name="フローチャート: 判断 230"/>
        <xdr:cNvSpPr/>
      </xdr:nvSpPr>
      <xdr:spPr>
        <a:xfrm>
          <a:off x="3746500" y="167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54</xdr:rowOff>
    </xdr:from>
    <xdr:ext cx="599010" cy="259045"/>
    <xdr:sp macro="" textlink="">
      <xdr:nvSpPr>
        <xdr:cNvPr id="232" name="テキスト ボックス 231"/>
        <xdr:cNvSpPr txBox="1"/>
      </xdr:nvSpPr>
      <xdr:spPr>
        <a:xfrm>
          <a:off x="3497795" y="16802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21206</xdr:rowOff>
    </xdr:from>
    <xdr:to>
      <xdr:col>15</xdr:col>
      <xdr:colOff>50800</xdr:colOff>
      <xdr:row>96</xdr:row>
      <xdr:rowOff>48270</xdr:rowOff>
    </xdr:to>
    <xdr:cxnSp macro="">
      <xdr:nvCxnSpPr>
        <xdr:cNvPr id="233" name="直線コネクタ 232"/>
        <xdr:cNvCxnSpPr/>
      </xdr:nvCxnSpPr>
      <xdr:spPr>
        <a:xfrm flipV="1">
          <a:off x="2019300" y="16480406"/>
          <a:ext cx="889000" cy="27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86278</xdr:rowOff>
    </xdr:from>
    <xdr:to>
      <xdr:col>15</xdr:col>
      <xdr:colOff>101600</xdr:colOff>
      <xdr:row>98</xdr:row>
      <xdr:rowOff>16428</xdr:rowOff>
    </xdr:to>
    <xdr:sp macro="" textlink="">
      <xdr:nvSpPr>
        <xdr:cNvPr id="234" name="フローチャート: 判断 233"/>
        <xdr:cNvSpPr/>
      </xdr:nvSpPr>
      <xdr:spPr>
        <a:xfrm>
          <a:off x="2857500" y="167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7555</xdr:rowOff>
    </xdr:from>
    <xdr:ext cx="599010" cy="259045"/>
    <xdr:sp macro="" textlink="">
      <xdr:nvSpPr>
        <xdr:cNvPr id="235" name="テキスト ボックス 234"/>
        <xdr:cNvSpPr txBox="1"/>
      </xdr:nvSpPr>
      <xdr:spPr>
        <a:xfrm>
          <a:off x="2608795" y="16809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48270</xdr:rowOff>
    </xdr:from>
    <xdr:to>
      <xdr:col>10</xdr:col>
      <xdr:colOff>114300</xdr:colOff>
      <xdr:row>96</xdr:row>
      <xdr:rowOff>128727</xdr:rowOff>
    </xdr:to>
    <xdr:cxnSp macro="">
      <xdr:nvCxnSpPr>
        <xdr:cNvPr id="236" name="直線コネクタ 235"/>
        <xdr:cNvCxnSpPr/>
      </xdr:nvCxnSpPr>
      <xdr:spPr>
        <a:xfrm flipV="1">
          <a:off x="1130300" y="16507470"/>
          <a:ext cx="889000" cy="80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94886</xdr:rowOff>
    </xdr:from>
    <xdr:to>
      <xdr:col>10</xdr:col>
      <xdr:colOff>165100</xdr:colOff>
      <xdr:row>98</xdr:row>
      <xdr:rowOff>25036</xdr:rowOff>
    </xdr:to>
    <xdr:sp macro="" textlink="">
      <xdr:nvSpPr>
        <xdr:cNvPr id="237" name="フローチャート: 判断 236"/>
        <xdr:cNvSpPr/>
      </xdr:nvSpPr>
      <xdr:spPr>
        <a:xfrm>
          <a:off x="1968500" y="1672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16163</xdr:rowOff>
    </xdr:from>
    <xdr:ext cx="599010" cy="259045"/>
    <xdr:sp macro="" textlink="">
      <xdr:nvSpPr>
        <xdr:cNvPr id="238" name="テキスト ボックス 237"/>
        <xdr:cNvSpPr txBox="1"/>
      </xdr:nvSpPr>
      <xdr:spPr>
        <a:xfrm>
          <a:off x="1719795" y="16818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121571</xdr:rowOff>
    </xdr:from>
    <xdr:to>
      <xdr:col>6</xdr:col>
      <xdr:colOff>38100</xdr:colOff>
      <xdr:row>98</xdr:row>
      <xdr:rowOff>51721</xdr:rowOff>
    </xdr:to>
    <xdr:sp macro="" textlink="">
      <xdr:nvSpPr>
        <xdr:cNvPr id="239" name="フローチャート: 判断 238"/>
        <xdr:cNvSpPr/>
      </xdr:nvSpPr>
      <xdr:spPr>
        <a:xfrm>
          <a:off x="1079500" y="1675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42848</xdr:rowOff>
    </xdr:from>
    <xdr:ext cx="599010" cy="259045"/>
    <xdr:sp macro="" textlink="">
      <xdr:nvSpPr>
        <xdr:cNvPr id="240" name="テキスト ボックス 239"/>
        <xdr:cNvSpPr txBox="1"/>
      </xdr:nvSpPr>
      <xdr:spPr>
        <a:xfrm>
          <a:off x="830795" y="16844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143562</xdr:rowOff>
    </xdr:from>
    <xdr:to>
      <xdr:col>24</xdr:col>
      <xdr:colOff>114300</xdr:colOff>
      <xdr:row>94</xdr:row>
      <xdr:rowOff>73712</xdr:rowOff>
    </xdr:to>
    <xdr:sp macro="" textlink="">
      <xdr:nvSpPr>
        <xdr:cNvPr id="246" name="楕円 245"/>
        <xdr:cNvSpPr/>
      </xdr:nvSpPr>
      <xdr:spPr>
        <a:xfrm>
          <a:off x="4584700" y="16088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166439</xdr:rowOff>
    </xdr:from>
    <xdr:ext cx="599010" cy="259045"/>
    <xdr:sp macro="" textlink="">
      <xdr:nvSpPr>
        <xdr:cNvPr id="247" name="衛生費該当値テキスト"/>
        <xdr:cNvSpPr txBox="1"/>
      </xdr:nvSpPr>
      <xdr:spPr>
        <a:xfrm>
          <a:off x="4686300" y="15939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37023</xdr:rowOff>
    </xdr:from>
    <xdr:to>
      <xdr:col>20</xdr:col>
      <xdr:colOff>38100</xdr:colOff>
      <xdr:row>95</xdr:row>
      <xdr:rowOff>138623</xdr:rowOff>
    </xdr:to>
    <xdr:sp macro="" textlink="">
      <xdr:nvSpPr>
        <xdr:cNvPr id="248" name="楕円 247"/>
        <xdr:cNvSpPr/>
      </xdr:nvSpPr>
      <xdr:spPr>
        <a:xfrm>
          <a:off x="3746500" y="16324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155150</xdr:rowOff>
    </xdr:from>
    <xdr:ext cx="599010" cy="259045"/>
    <xdr:sp macro="" textlink="">
      <xdr:nvSpPr>
        <xdr:cNvPr id="249" name="テキスト ボックス 248"/>
        <xdr:cNvSpPr txBox="1"/>
      </xdr:nvSpPr>
      <xdr:spPr>
        <a:xfrm>
          <a:off x="3497795" y="16100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141856</xdr:rowOff>
    </xdr:from>
    <xdr:to>
      <xdr:col>15</xdr:col>
      <xdr:colOff>101600</xdr:colOff>
      <xdr:row>96</xdr:row>
      <xdr:rowOff>72006</xdr:rowOff>
    </xdr:to>
    <xdr:sp macro="" textlink="">
      <xdr:nvSpPr>
        <xdr:cNvPr id="250" name="楕円 249"/>
        <xdr:cNvSpPr/>
      </xdr:nvSpPr>
      <xdr:spPr>
        <a:xfrm>
          <a:off x="2857500" y="16429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88533</xdr:rowOff>
    </xdr:from>
    <xdr:ext cx="599010" cy="259045"/>
    <xdr:sp macro="" textlink="">
      <xdr:nvSpPr>
        <xdr:cNvPr id="251" name="テキスト ボックス 250"/>
        <xdr:cNvSpPr txBox="1"/>
      </xdr:nvSpPr>
      <xdr:spPr>
        <a:xfrm>
          <a:off x="2608795" y="16204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168920</xdr:rowOff>
    </xdr:from>
    <xdr:to>
      <xdr:col>10</xdr:col>
      <xdr:colOff>165100</xdr:colOff>
      <xdr:row>96</xdr:row>
      <xdr:rowOff>99070</xdr:rowOff>
    </xdr:to>
    <xdr:sp macro="" textlink="">
      <xdr:nvSpPr>
        <xdr:cNvPr id="252" name="楕円 251"/>
        <xdr:cNvSpPr/>
      </xdr:nvSpPr>
      <xdr:spPr>
        <a:xfrm>
          <a:off x="1968500" y="1645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115597</xdr:rowOff>
    </xdr:from>
    <xdr:ext cx="599010" cy="259045"/>
    <xdr:sp macro="" textlink="">
      <xdr:nvSpPr>
        <xdr:cNvPr id="253" name="テキスト ボックス 252"/>
        <xdr:cNvSpPr txBox="1"/>
      </xdr:nvSpPr>
      <xdr:spPr>
        <a:xfrm>
          <a:off x="1719795" y="16231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77927</xdr:rowOff>
    </xdr:from>
    <xdr:to>
      <xdr:col>6</xdr:col>
      <xdr:colOff>38100</xdr:colOff>
      <xdr:row>97</xdr:row>
      <xdr:rowOff>8077</xdr:rowOff>
    </xdr:to>
    <xdr:sp macro="" textlink="">
      <xdr:nvSpPr>
        <xdr:cNvPr id="254" name="楕円 253"/>
        <xdr:cNvSpPr/>
      </xdr:nvSpPr>
      <xdr:spPr>
        <a:xfrm>
          <a:off x="1079500" y="16537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24604</xdr:rowOff>
    </xdr:from>
    <xdr:ext cx="599010" cy="259045"/>
    <xdr:sp macro="" textlink="">
      <xdr:nvSpPr>
        <xdr:cNvPr id="255" name="テキスト ボックス 254"/>
        <xdr:cNvSpPr txBox="1"/>
      </xdr:nvSpPr>
      <xdr:spPr>
        <a:xfrm>
          <a:off x="830795" y="16312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6" name="直線コネクタ 26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7" name="テキスト ボックス 26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8" name="直線コネクタ 26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69" name="テキスト ボックス 268"/>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0" name="直線コネクタ 26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1" name="テキスト ボックス 270"/>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2" name="直線コネクタ 27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3" name="テキスト ボックス 272"/>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4" name="直線コネクタ 27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75" name="テキスト ボックス 274"/>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6" name="直線コネクタ 27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77" name="テキスト ボックス 276"/>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43797</xdr:rowOff>
    </xdr:from>
    <xdr:to>
      <xdr:col>54</xdr:col>
      <xdr:colOff>189865</xdr:colOff>
      <xdr:row>39</xdr:row>
      <xdr:rowOff>98878</xdr:rowOff>
    </xdr:to>
    <xdr:cxnSp macro="">
      <xdr:nvCxnSpPr>
        <xdr:cNvPr id="281" name="直線コネクタ 280"/>
        <xdr:cNvCxnSpPr/>
      </xdr:nvCxnSpPr>
      <xdr:spPr>
        <a:xfrm flipV="1">
          <a:off x="10475595" y="5358747"/>
          <a:ext cx="1270" cy="1426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2"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3" name="直線コネクタ 282"/>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161924</xdr:rowOff>
    </xdr:from>
    <xdr:ext cx="534377" cy="259045"/>
    <xdr:sp macro="" textlink="">
      <xdr:nvSpPr>
        <xdr:cNvPr id="284" name="労働費最大値テキスト"/>
        <xdr:cNvSpPr txBox="1"/>
      </xdr:nvSpPr>
      <xdr:spPr>
        <a:xfrm>
          <a:off x="10528300" y="5133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43797</xdr:rowOff>
    </xdr:from>
    <xdr:to>
      <xdr:col>55</xdr:col>
      <xdr:colOff>88900</xdr:colOff>
      <xdr:row>31</xdr:row>
      <xdr:rowOff>43797</xdr:rowOff>
    </xdr:to>
    <xdr:cxnSp macro="">
      <xdr:nvCxnSpPr>
        <xdr:cNvPr id="285" name="直線コネクタ 284"/>
        <xdr:cNvCxnSpPr/>
      </xdr:nvCxnSpPr>
      <xdr:spPr>
        <a:xfrm>
          <a:off x="10388600" y="5358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86" name="直線コネクタ 285"/>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169797</xdr:rowOff>
    </xdr:from>
    <xdr:ext cx="378565" cy="259045"/>
    <xdr:sp macro="" textlink="">
      <xdr:nvSpPr>
        <xdr:cNvPr id="287" name="労働費平均値テキスト"/>
        <xdr:cNvSpPr txBox="1"/>
      </xdr:nvSpPr>
      <xdr:spPr>
        <a:xfrm>
          <a:off x="10528300" y="651344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146920</xdr:rowOff>
    </xdr:from>
    <xdr:to>
      <xdr:col>55</xdr:col>
      <xdr:colOff>50800</xdr:colOff>
      <xdr:row>39</xdr:row>
      <xdr:rowOff>77070</xdr:rowOff>
    </xdr:to>
    <xdr:sp macro="" textlink="">
      <xdr:nvSpPr>
        <xdr:cNvPr id="288" name="フローチャート: 判断 287"/>
        <xdr:cNvSpPr/>
      </xdr:nvSpPr>
      <xdr:spPr>
        <a:xfrm>
          <a:off x="10426700" y="666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89" name="直線コネクタ 288"/>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148880</xdr:rowOff>
    </xdr:from>
    <xdr:to>
      <xdr:col>50</xdr:col>
      <xdr:colOff>165100</xdr:colOff>
      <xdr:row>39</xdr:row>
      <xdr:rowOff>79030</xdr:rowOff>
    </xdr:to>
    <xdr:sp macro="" textlink="">
      <xdr:nvSpPr>
        <xdr:cNvPr id="290" name="フローチャート: 判断 289"/>
        <xdr:cNvSpPr/>
      </xdr:nvSpPr>
      <xdr:spPr>
        <a:xfrm>
          <a:off x="9588500" y="666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95557</xdr:rowOff>
    </xdr:from>
    <xdr:ext cx="378565" cy="259045"/>
    <xdr:sp macro="" textlink="">
      <xdr:nvSpPr>
        <xdr:cNvPr id="291" name="テキスト ボックス 290"/>
        <xdr:cNvSpPr txBox="1"/>
      </xdr:nvSpPr>
      <xdr:spPr>
        <a:xfrm>
          <a:off x="9450017" y="6439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2" name="直線コネクタ 291"/>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142676</xdr:rowOff>
    </xdr:from>
    <xdr:to>
      <xdr:col>46</xdr:col>
      <xdr:colOff>38100</xdr:colOff>
      <xdr:row>39</xdr:row>
      <xdr:rowOff>72826</xdr:rowOff>
    </xdr:to>
    <xdr:sp macro="" textlink="">
      <xdr:nvSpPr>
        <xdr:cNvPr id="293" name="フローチャート: 判断 292"/>
        <xdr:cNvSpPr/>
      </xdr:nvSpPr>
      <xdr:spPr>
        <a:xfrm>
          <a:off x="8699500" y="6657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89352</xdr:rowOff>
    </xdr:from>
    <xdr:ext cx="378565" cy="259045"/>
    <xdr:sp macro="" textlink="">
      <xdr:nvSpPr>
        <xdr:cNvPr id="294" name="テキスト ボックス 293"/>
        <xdr:cNvSpPr txBox="1"/>
      </xdr:nvSpPr>
      <xdr:spPr>
        <a:xfrm>
          <a:off x="8561017" y="6433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295" name="直線コネクタ 294"/>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139954</xdr:rowOff>
    </xdr:from>
    <xdr:to>
      <xdr:col>41</xdr:col>
      <xdr:colOff>101600</xdr:colOff>
      <xdr:row>39</xdr:row>
      <xdr:rowOff>70104</xdr:rowOff>
    </xdr:to>
    <xdr:sp macro="" textlink="">
      <xdr:nvSpPr>
        <xdr:cNvPr id="296" name="フローチャート: 判断 295"/>
        <xdr:cNvSpPr/>
      </xdr:nvSpPr>
      <xdr:spPr>
        <a:xfrm>
          <a:off x="7810500" y="6655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86631</xdr:rowOff>
    </xdr:from>
    <xdr:ext cx="378565" cy="259045"/>
    <xdr:sp macro="" textlink="">
      <xdr:nvSpPr>
        <xdr:cNvPr id="297" name="テキスト ボックス 296"/>
        <xdr:cNvSpPr txBox="1"/>
      </xdr:nvSpPr>
      <xdr:spPr>
        <a:xfrm>
          <a:off x="7672017" y="64302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158133</xdr:rowOff>
    </xdr:from>
    <xdr:to>
      <xdr:col>36</xdr:col>
      <xdr:colOff>165100</xdr:colOff>
      <xdr:row>39</xdr:row>
      <xdr:rowOff>88283</xdr:rowOff>
    </xdr:to>
    <xdr:sp macro="" textlink="">
      <xdr:nvSpPr>
        <xdr:cNvPr id="298" name="フローチャート: 判断 297"/>
        <xdr:cNvSpPr/>
      </xdr:nvSpPr>
      <xdr:spPr>
        <a:xfrm>
          <a:off x="6921500" y="66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104810</xdr:rowOff>
    </xdr:from>
    <xdr:ext cx="378565" cy="259045"/>
    <xdr:sp macro="" textlink="">
      <xdr:nvSpPr>
        <xdr:cNvPr id="299" name="テキスト ボックス 298"/>
        <xdr:cNvSpPr txBox="1"/>
      </xdr:nvSpPr>
      <xdr:spPr>
        <a:xfrm>
          <a:off x="6783017" y="64484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5" name="楕円 304"/>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06" name="労働費該当値テキスト"/>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07" name="楕円 306"/>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08" name="テキスト ボックス 307"/>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09" name="楕円 308"/>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0" name="テキスト ボックス 309"/>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1" name="楕円 310"/>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2" name="テキスト ボックス 311"/>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3" name="楕円 312"/>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4" name="テキスト ボックス 313"/>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5" name="直線コネクタ 324"/>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6" name="テキスト ボックス 325"/>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28" name="テキスト ボックス 327"/>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29" name="直線コネクタ 328"/>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macro="" textlink="">
      <xdr:nvSpPr>
        <xdr:cNvPr id="330" name="テキスト ボックス 329"/>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2" name="テキスト ボックス 331"/>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17438</xdr:rowOff>
    </xdr:from>
    <xdr:to>
      <xdr:col>54</xdr:col>
      <xdr:colOff>189865</xdr:colOff>
      <xdr:row>58</xdr:row>
      <xdr:rowOff>12659</xdr:rowOff>
    </xdr:to>
    <xdr:cxnSp macro="">
      <xdr:nvCxnSpPr>
        <xdr:cNvPr id="334" name="直線コネクタ 333"/>
        <xdr:cNvCxnSpPr/>
      </xdr:nvCxnSpPr>
      <xdr:spPr>
        <a:xfrm flipV="1">
          <a:off x="10475595" y="8761388"/>
          <a:ext cx="1270" cy="1195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16486</xdr:rowOff>
    </xdr:from>
    <xdr:ext cx="534377" cy="259045"/>
    <xdr:sp macro="" textlink="">
      <xdr:nvSpPr>
        <xdr:cNvPr id="335" name="農林水産業費最小値テキスト"/>
        <xdr:cNvSpPr txBox="1"/>
      </xdr:nvSpPr>
      <xdr:spPr>
        <a:xfrm>
          <a:off x="10528300" y="9960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12659</xdr:rowOff>
    </xdr:from>
    <xdr:to>
      <xdr:col>55</xdr:col>
      <xdr:colOff>88900</xdr:colOff>
      <xdr:row>58</xdr:row>
      <xdr:rowOff>12659</xdr:rowOff>
    </xdr:to>
    <xdr:cxnSp macro="">
      <xdr:nvCxnSpPr>
        <xdr:cNvPr id="336" name="直線コネクタ 335"/>
        <xdr:cNvCxnSpPr/>
      </xdr:nvCxnSpPr>
      <xdr:spPr>
        <a:xfrm>
          <a:off x="10388600" y="9956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135565</xdr:rowOff>
    </xdr:from>
    <xdr:ext cx="690189" cy="259045"/>
    <xdr:sp macro="" textlink="">
      <xdr:nvSpPr>
        <xdr:cNvPr id="337" name="農林水産業費最大値テキスト"/>
        <xdr:cNvSpPr txBox="1"/>
      </xdr:nvSpPr>
      <xdr:spPr>
        <a:xfrm>
          <a:off x="10528300" y="85366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2,113,931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17438</xdr:rowOff>
    </xdr:from>
    <xdr:to>
      <xdr:col>55</xdr:col>
      <xdr:colOff>88900</xdr:colOff>
      <xdr:row>51</xdr:row>
      <xdr:rowOff>17438</xdr:rowOff>
    </xdr:to>
    <xdr:cxnSp macro="">
      <xdr:nvCxnSpPr>
        <xdr:cNvPr id="338" name="直線コネクタ 337"/>
        <xdr:cNvCxnSpPr/>
      </xdr:nvCxnSpPr>
      <xdr:spPr>
        <a:xfrm>
          <a:off x="10388600" y="8761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132481</xdr:rowOff>
    </xdr:from>
    <xdr:to>
      <xdr:col>55</xdr:col>
      <xdr:colOff>0</xdr:colOff>
      <xdr:row>57</xdr:row>
      <xdr:rowOff>134224</xdr:rowOff>
    </xdr:to>
    <xdr:cxnSp macro="">
      <xdr:nvCxnSpPr>
        <xdr:cNvPr id="339" name="直線コネクタ 338"/>
        <xdr:cNvCxnSpPr/>
      </xdr:nvCxnSpPr>
      <xdr:spPr>
        <a:xfrm>
          <a:off x="9639300" y="9905131"/>
          <a:ext cx="838200" cy="1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64551</xdr:rowOff>
    </xdr:from>
    <xdr:ext cx="599010" cy="259045"/>
    <xdr:sp macro="" textlink="">
      <xdr:nvSpPr>
        <xdr:cNvPr id="340" name="農林水産業費平均値テキスト"/>
        <xdr:cNvSpPr txBox="1"/>
      </xdr:nvSpPr>
      <xdr:spPr>
        <a:xfrm>
          <a:off x="10528300" y="96657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41674</xdr:rowOff>
    </xdr:from>
    <xdr:to>
      <xdr:col>55</xdr:col>
      <xdr:colOff>50800</xdr:colOff>
      <xdr:row>57</xdr:row>
      <xdr:rowOff>143274</xdr:rowOff>
    </xdr:to>
    <xdr:sp macro="" textlink="">
      <xdr:nvSpPr>
        <xdr:cNvPr id="341" name="フローチャート: 判断 340"/>
        <xdr:cNvSpPr/>
      </xdr:nvSpPr>
      <xdr:spPr>
        <a:xfrm>
          <a:off x="10426700" y="9814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131722</xdr:rowOff>
    </xdr:from>
    <xdr:to>
      <xdr:col>50</xdr:col>
      <xdr:colOff>114300</xdr:colOff>
      <xdr:row>57</xdr:row>
      <xdr:rowOff>132481</xdr:rowOff>
    </xdr:to>
    <xdr:cxnSp macro="">
      <xdr:nvCxnSpPr>
        <xdr:cNvPr id="342" name="直線コネクタ 341"/>
        <xdr:cNvCxnSpPr/>
      </xdr:nvCxnSpPr>
      <xdr:spPr>
        <a:xfrm>
          <a:off x="8750300" y="9904372"/>
          <a:ext cx="889000" cy="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37322</xdr:rowOff>
    </xdr:from>
    <xdr:to>
      <xdr:col>50</xdr:col>
      <xdr:colOff>165100</xdr:colOff>
      <xdr:row>57</xdr:row>
      <xdr:rowOff>138922</xdr:rowOff>
    </xdr:to>
    <xdr:sp macro="" textlink="">
      <xdr:nvSpPr>
        <xdr:cNvPr id="343" name="フローチャート: 判断 342"/>
        <xdr:cNvSpPr/>
      </xdr:nvSpPr>
      <xdr:spPr>
        <a:xfrm>
          <a:off x="9588500" y="98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155449</xdr:rowOff>
    </xdr:from>
    <xdr:ext cx="599010" cy="259045"/>
    <xdr:sp macro="" textlink="">
      <xdr:nvSpPr>
        <xdr:cNvPr id="344" name="テキスト ボックス 343"/>
        <xdr:cNvSpPr txBox="1"/>
      </xdr:nvSpPr>
      <xdr:spPr>
        <a:xfrm>
          <a:off x="9339795" y="9585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131722</xdr:rowOff>
    </xdr:from>
    <xdr:to>
      <xdr:col>45</xdr:col>
      <xdr:colOff>177800</xdr:colOff>
      <xdr:row>57</xdr:row>
      <xdr:rowOff>135035</xdr:rowOff>
    </xdr:to>
    <xdr:cxnSp macro="">
      <xdr:nvCxnSpPr>
        <xdr:cNvPr id="345" name="直線コネクタ 344"/>
        <xdr:cNvCxnSpPr/>
      </xdr:nvCxnSpPr>
      <xdr:spPr>
        <a:xfrm flipV="1">
          <a:off x="7861300" y="9904372"/>
          <a:ext cx="889000" cy="3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49384</xdr:rowOff>
    </xdr:from>
    <xdr:to>
      <xdr:col>46</xdr:col>
      <xdr:colOff>38100</xdr:colOff>
      <xdr:row>57</xdr:row>
      <xdr:rowOff>150984</xdr:rowOff>
    </xdr:to>
    <xdr:sp macro="" textlink="">
      <xdr:nvSpPr>
        <xdr:cNvPr id="346" name="フローチャート: 判断 345"/>
        <xdr:cNvSpPr/>
      </xdr:nvSpPr>
      <xdr:spPr>
        <a:xfrm>
          <a:off x="8699500" y="98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167511</xdr:rowOff>
    </xdr:from>
    <xdr:ext cx="599010" cy="259045"/>
    <xdr:sp macro="" textlink="">
      <xdr:nvSpPr>
        <xdr:cNvPr id="347" name="テキスト ボックス 346"/>
        <xdr:cNvSpPr txBox="1"/>
      </xdr:nvSpPr>
      <xdr:spPr>
        <a:xfrm>
          <a:off x="8450795" y="9597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130909</xdr:rowOff>
    </xdr:from>
    <xdr:to>
      <xdr:col>41</xdr:col>
      <xdr:colOff>50800</xdr:colOff>
      <xdr:row>57</xdr:row>
      <xdr:rowOff>135035</xdr:rowOff>
    </xdr:to>
    <xdr:cxnSp macro="">
      <xdr:nvCxnSpPr>
        <xdr:cNvPr id="348" name="直線コネクタ 347"/>
        <xdr:cNvCxnSpPr/>
      </xdr:nvCxnSpPr>
      <xdr:spPr>
        <a:xfrm>
          <a:off x="6972300" y="9903559"/>
          <a:ext cx="889000" cy="4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54616</xdr:rowOff>
    </xdr:from>
    <xdr:to>
      <xdr:col>41</xdr:col>
      <xdr:colOff>101600</xdr:colOff>
      <xdr:row>57</xdr:row>
      <xdr:rowOff>156216</xdr:rowOff>
    </xdr:to>
    <xdr:sp macro="" textlink="">
      <xdr:nvSpPr>
        <xdr:cNvPr id="349" name="フローチャート: 判断 348"/>
        <xdr:cNvSpPr/>
      </xdr:nvSpPr>
      <xdr:spPr>
        <a:xfrm>
          <a:off x="7810500" y="982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1293</xdr:rowOff>
    </xdr:from>
    <xdr:ext cx="599010" cy="259045"/>
    <xdr:sp macro="" textlink="">
      <xdr:nvSpPr>
        <xdr:cNvPr id="350" name="テキスト ボックス 349"/>
        <xdr:cNvSpPr txBox="1"/>
      </xdr:nvSpPr>
      <xdr:spPr>
        <a:xfrm>
          <a:off x="7561795" y="9602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56108</xdr:rowOff>
    </xdr:from>
    <xdr:to>
      <xdr:col>36</xdr:col>
      <xdr:colOff>165100</xdr:colOff>
      <xdr:row>57</xdr:row>
      <xdr:rowOff>157708</xdr:rowOff>
    </xdr:to>
    <xdr:sp macro="" textlink="">
      <xdr:nvSpPr>
        <xdr:cNvPr id="351" name="フローチャート: 判断 350"/>
        <xdr:cNvSpPr/>
      </xdr:nvSpPr>
      <xdr:spPr>
        <a:xfrm>
          <a:off x="6921500" y="9828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2785</xdr:rowOff>
    </xdr:from>
    <xdr:ext cx="599010" cy="259045"/>
    <xdr:sp macro="" textlink="">
      <xdr:nvSpPr>
        <xdr:cNvPr id="352" name="テキスト ボックス 351"/>
        <xdr:cNvSpPr txBox="1"/>
      </xdr:nvSpPr>
      <xdr:spPr>
        <a:xfrm>
          <a:off x="6672795" y="9603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83424</xdr:rowOff>
    </xdr:from>
    <xdr:to>
      <xdr:col>55</xdr:col>
      <xdr:colOff>50800</xdr:colOff>
      <xdr:row>58</xdr:row>
      <xdr:rowOff>13574</xdr:rowOff>
    </xdr:to>
    <xdr:sp macro="" textlink="">
      <xdr:nvSpPr>
        <xdr:cNvPr id="358" name="楕円 357"/>
        <xdr:cNvSpPr/>
      </xdr:nvSpPr>
      <xdr:spPr>
        <a:xfrm>
          <a:off x="10426700" y="9856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20101</xdr:rowOff>
    </xdr:from>
    <xdr:ext cx="599010" cy="259045"/>
    <xdr:sp macro="" textlink="">
      <xdr:nvSpPr>
        <xdr:cNvPr id="359" name="農林水産業費該当値テキスト"/>
        <xdr:cNvSpPr txBox="1"/>
      </xdr:nvSpPr>
      <xdr:spPr>
        <a:xfrm>
          <a:off x="10528300" y="9792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81681</xdr:rowOff>
    </xdr:from>
    <xdr:to>
      <xdr:col>50</xdr:col>
      <xdr:colOff>165100</xdr:colOff>
      <xdr:row>58</xdr:row>
      <xdr:rowOff>11831</xdr:rowOff>
    </xdr:to>
    <xdr:sp macro="" textlink="">
      <xdr:nvSpPr>
        <xdr:cNvPr id="360" name="楕円 359"/>
        <xdr:cNvSpPr/>
      </xdr:nvSpPr>
      <xdr:spPr>
        <a:xfrm>
          <a:off x="9588500" y="9854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2958</xdr:rowOff>
    </xdr:from>
    <xdr:ext cx="599010" cy="259045"/>
    <xdr:sp macro="" textlink="">
      <xdr:nvSpPr>
        <xdr:cNvPr id="361" name="テキスト ボックス 360"/>
        <xdr:cNvSpPr txBox="1"/>
      </xdr:nvSpPr>
      <xdr:spPr>
        <a:xfrm>
          <a:off x="9339795" y="9947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80922</xdr:rowOff>
    </xdr:from>
    <xdr:to>
      <xdr:col>46</xdr:col>
      <xdr:colOff>38100</xdr:colOff>
      <xdr:row>58</xdr:row>
      <xdr:rowOff>11072</xdr:rowOff>
    </xdr:to>
    <xdr:sp macro="" textlink="">
      <xdr:nvSpPr>
        <xdr:cNvPr id="362" name="楕円 361"/>
        <xdr:cNvSpPr/>
      </xdr:nvSpPr>
      <xdr:spPr>
        <a:xfrm>
          <a:off x="8699500" y="985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2199</xdr:rowOff>
    </xdr:from>
    <xdr:ext cx="599010" cy="259045"/>
    <xdr:sp macro="" textlink="">
      <xdr:nvSpPr>
        <xdr:cNvPr id="363" name="テキスト ボックス 362"/>
        <xdr:cNvSpPr txBox="1"/>
      </xdr:nvSpPr>
      <xdr:spPr>
        <a:xfrm>
          <a:off x="8450795" y="9946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84235</xdr:rowOff>
    </xdr:from>
    <xdr:to>
      <xdr:col>41</xdr:col>
      <xdr:colOff>101600</xdr:colOff>
      <xdr:row>58</xdr:row>
      <xdr:rowOff>14385</xdr:rowOff>
    </xdr:to>
    <xdr:sp macro="" textlink="">
      <xdr:nvSpPr>
        <xdr:cNvPr id="364" name="楕円 363"/>
        <xdr:cNvSpPr/>
      </xdr:nvSpPr>
      <xdr:spPr>
        <a:xfrm>
          <a:off x="7810500" y="9856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5512</xdr:rowOff>
    </xdr:from>
    <xdr:ext cx="599010" cy="259045"/>
    <xdr:sp macro="" textlink="">
      <xdr:nvSpPr>
        <xdr:cNvPr id="365" name="テキスト ボックス 364"/>
        <xdr:cNvSpPr txBox="1"/>
      </xdr:nvSpPr>
      <xdr:spPr>
        <a:xfrm>
          <a:off x="7561795" y="9949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80109</xdr:rowOff>
    </xdr:from>
    <xdr:to>
      <xdr:col>36</xdr:col>
      <xdr:colOff>165100</xdr:colOff>
      <xdr:row>58</xdr:row>
      <xdr:rowOff>10259</xdr:rowOff>
    </xdr:to>
    <xdr:sp macro="" textlink="">
      <xdr:nvSpPr>
        <xdr:cNvPr id="366" name="楕円 365"/>
        <xdr:cNvSpPr/>
      </xdr:nvSpPr>
      <xdr:spPr>
        <a:xfrm>
          <a:off x="6921500" y="9852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1386</xdr:rowOff>
    </xdr:from>
    <xdr:ext cx="599010" cy="259045"/>
    <xdr:sp macro="" textlink="">
      <xdr:nvSpPr>
        <xdr:cNvPr id="367" name="テキスト ボックス 366"/>
        <xdr:cNvSpPr txBox="1"/>
      </xdr:nvSpPr>
      <xdr:spPr>
        <a:xfrm>
          <a:off x="6672795" y="9945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8" name="直線コネクタ 37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9" name="テキスト ボックス 37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0" name="直線コネクタ 37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1" name="テキスト ボックス 380"/>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3" name="テキスト ボックス 382"/>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4" name="直線コネクタ 38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5" name="テキスト ボックス 384"/>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6" name="直線コネクタ 38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7" name="テキスト ボックス 386"/>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2212</xdr:rowOff>
    </xdr:from>
    <xdr:to>
      <xdr:col>54</xdr:col>
      <xdr:colOff>189865</xdr:colOff>
      <xdr:row>79</xdr:row>
      <xdr:rowOff>41170</xdr:rowOff>
    </xdr:to>
    <xdr:cxnSp macro="">
      <xdr:nvCxnSpPr>
        <xdr:cNvPr id="391" name="直線コネクタ 390"/>
        <xdr:cNvCxnSpPr/>
      </xdr:nvCxnSpPr>
      <xdr:spPr>
        <a:xfrm flipV="1">
          <a:off x="10475595" y="12003712"/>
          <a:ext cx="1270" cy="1582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44997</xdr:rowOff>
    </xdr:from>
    <xdr:ext cx="378565" cy="259045"/>
    <xdr:sp macro="" textlink="">
      <xdr:nvSpPr>
        <xdr:cNvPr id="392" name="商工費最小値テキスト"/>
        <xdr:cNvSpPr txBox="1"/>
      </xdr:nvSpPr>
      <xdr:spPr>
        <a:xfrm>
          <a:off x="10528300" y="135895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41170</xdr:rowOff>
    </xdr:from>
    <xdr:to>
      <xdr:col>55</xdr:col>
      <xdr:colOff>88900</xdr:colOff>
      <xdr:row>79</xdr:row>
      <xdr:rowOff>41170</xdr:rowOff>
    </xdr:to>
    <xdr:cxnSp macro="">
      <xdr:nvCxnSpPr>
        <xdr:cNvPr id="393" name="直線コネクタ 392"/>
        <xdr:cNvCxnSpPr/>
      </xdr:nvCxnSpPr>
      <xdr:spPr>
        <a:xfrm>
          <a:off x="10388600" y="13585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120339</xdr:rowOff>
    </xdr:from>
    <xdr:ext cx="599010" cy="259045"/>
    <xdr:sp macro="" textlink="">
      <xdr:nvSpPr>
        <xdr:cNvPr id="394" name="商工費最大値テキスト"/>
        <xdr:cNvSpPr txBox="1"/>
      </xdr:nvSpPr>
      <xdr:spPr>
        <a:xfrm>
          <a:off x="10528300" y="11778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416,086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2212</xdr:rowOff>
    </xdr:from>
    <xdr:to>
      <xdr:col>55</xdr:col>
      <xdr:colOff>88900</xdr:colOff>
      <xdr:row>70</xdr:row>
      <xdr:rowOff>2212</xdr:rowOff>
    </xdr:to>
    <xdr:cxnSp macro="">
      <xdr:nvCxnSpPr>
        <xdr:cNvPr id="395" name="直線コネクタ 394"/>
        <xdr:cNvCxnSpPr/>
      </xdr:nvCxnSpPr>
      <xdr:spPr>
        <a:xfrm>
          <a:off x="10388600" y="1200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145171</xdr:rowOff>
    </xdr:from>
    <xdr:to>
      <xdr:col>55</xdr:col>
      <xdr:colOff>0</xdr:colOff>
      <xdr:row>78</xdr:row>
      <xdr:rowOff>48</xdr:rowOff>
    </xdr:to>
    <xdr:cxnSp macro="">
      <xdr:nvCxnSpPr>
        <xdr:cNvPr id="396" name="直線コネクタ 395"/>
        <xdr:cNvCxnSpPr/>
      </xdr:nvCxnSpPr>
      <xdr:spPr>
        <a:xfrm>
          <a:off x="9639300" y="13346821"/>
          <a:ext cx="838200" cy="26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93812</xdr:rowOff>
    </xdr:from>
    <xdr:ext cx="534377" cy="259045"/>
    <xdr:sp macro="" textlink="">
      <xdr:nvSpPr>
        <xdr:cNvPr id="397" name="商工費平均値テキスト"/>
        <xdr:cNvSpPr txBox="1"/>
      </xdr:nvSpPr>
      <xdr:spPr>
        <a:xfrm>
          <a:off x="10528300" y="13124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70935</xdr:rowOff>
    </xdr:from>
    <xdr:to>
      <xdr:col>55</xdr:col>
      <xdr:colOff>50800</xdr:colOff>
      <xdr:row>78</xdr:row>
      <xdr:rowOff>1085</xdr:rowOff>
    </xdr:to>
    <xdr:sp macro="" textlink="">
      <xdr:nvSpPr>
        <xdr:cNvPr id="398" name="フローチャート: 判断 397"/>
        <xdr:cNvSpPr/>
      </xdr:nvSpPr>
      <xdr:spPr>
        <a:xfrm>
          <a:off x="10426700" y="1327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110615</xdr:rowOff>
    </xdr:from>
    <xdr:to>
      <xdr:col>50</xdr:col>
      <xdr:colOff>114300</xdr:colOff>
      <xdr:row>77</xdr:row>
      <xdr:rowOff>145171</xdr:rowOff>
    </xdr:to>
    <xdr:cxnSp macro="">
      <xdr:nvCxnSpPr>
        <xdr:cNvPr id="399" name="直線コネクタ 398"/>
        <xdr:cNvCxnSpPr/>
      </xdr:nvCxnSpPr>
      <xdr:spPr>
        <a:xfrm>
          <a:off x="8750300" y="13312265"/>
          <a:ext cx="889000" cy="34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60981</xdr:rowOff>
    </xdr:from>
    <xdr:to>
      <xdr:col>50</xdr:col>
      <xdr:colOff>165100</xdr:colOff>
      <xdr:row>77</xdr:row>
      <xdr:rowOff>162581</xdr:rowOff>
    </xdr:to>
    <xdr:sp macro="" textlink="">
      <xdr:nvSpPr>
        <xdr:cNvPr id="400" name="フローチャート: 判断 399"/>
        <xdr:cNvSpPr/>
      </xdr:nvSpPr>
      <xdr:spPr>
        <a:xfrm>
          <a:off x="9588500" y="1326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7658</xdr:rowOff>
    </xdr:from>
    <xdr:ext cx="534377" cy="259045"/>
    <xdr:sp macro="" textlink="">
      <xdr:nvSpPr>
        <xdr:cNvPr id="401" name="テキスト ボックス 400"/>
        <xdr:cNvSpPr txBox="1"/>
      </xdr:nvSpPr>
      <xdr:spPr>
        <a:xfrm>
          <a:off x="9372111" y="1303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108046</xdr:rowOff>
    </xdr:from>
    <xdr:to>
      <xdr:col>45</xdr:col>
      <xdr:colOff>177800</xdr:colOff>
      <xdr:row>77</xdr:row>
      <xdr:rowOff>110615</xdr:rowOff>
    </xdr:to>
    <xdr:cxnSp macro="">
      <xdr:nvCxnSpPr>
        <xdr:cNvPr id="402" name="直線コネクタ 401"/>
        <xdr:cNvCxnSpPr/>
      </xdr:nvCxnSpPr>
      <xdr:spPr>
        <a:xfrm>
          <a:off x="7861300" y="13309696"/>
          <a:ext cx="889000" cy="2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92580</xdr:rowOff>
    </xdr:from>
    <xdr:to>
      <xdr:col>46</xdr:col>
      <xdr:colOff>38100</xdr:colOff>
      <xdr:row>78</xdr:row>
      <xdr:rowOff>22730</xdr:rowOff>
    </xdr:to>
    <xdr:sp macro="" textlink="">
      <xdr:nvSpPr>
        <xdr:cNvPr id="403" name="フローチャート: 判断 402"/>
        <xdr:cNvSpPr/>
      </xdr:nvSpPr>
      <xdr:spPr>
        <a:xfrm>
          <a:off x="8699500" y="1329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13857</xdr:rowOff>
    </xdr:from>
    <xdr:ext cx="534377" cy="259045"/>
    <xdr:sp macro="" textlink="">
      <xdr:nvSpPr>
        <xdr:cNvPr id="404" name="テキスト ボックス 403"/>
        <xdr:cNvSpPr txBox="1"/>
      </xdr:nvSpPr>
      <xdr:spPr>
        <a:xfrm>
          <a:off x="8483111" y="1338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108046</xdr:rowOff>
    </xdr:from>
    <xdr:to>
      <xdr:col>41</xdr:col>
      <xdr:colOff>50800</xdr:colOff>
      <xdr:row>78</xdr:row>
      <xdr:rowOff>56048</xdr:rowOff>
    </xdr:to>
    <xdr:cxnSp macro="">
      <xdr:nvCxnSpPr>
        <xdr:cNvPr id="405" name="直線コネクタ 404"/>
        <xdr:cNvCxnSpPr/>
      </xdr:nvCxnSpPr>
      <xdr:spPr>
        <a:xfrm flipV="1">
          <a:off x="6972300" y="13309696"/>
          <a:ext cx="889000" cy="119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80018</xdr:rowOff>
    </xdr:from>
    <xdr:to>
      <xdr:col>41</xdr:col>
      <xdr:colOff>101600</xdr:colOff>
      <xdr:row>78</xdr:row>
      <xdr:rowOff>10168</xdr:rowOff>
    </xdr:to>
    <xdr:sp macro="" textlink="">
      <xdr:nvSpPr>
        <xdr:cNvPr id="406" name="フローチャート: 判断 405"/>
        <xdr:cNvSpPr/>
      </xdr:nvSpPr>
      <xdr:spPr>
        <a:xfrm>
          <a:off x="7810500" y="1328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1295</xdr:rowOff>
    </xdr:from>
    <xdr:ext cx="534377" cy="259045"/>
    <xdr:sp macro="" textlink="">
      <xdr:nvSpPr>
        <xdr:cNvPr id="407" name="テキスト ボックス 406"/>
        <xdr:cNvSpPr txBox="1"/>
      </xdr:nvSpPr>
      <xdr:spPr>
        <a:xfrm>
          <a:off x="7594111" y="1337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136857</xdr:rowOff>
    </xdr:from>
    <xdr:to>
      <xdr:col>36</xdr:col>
      <xdr:colOff>165100</xdr:colOff>
      <xdr:row>78</xdr:row>
      <xdr:rowOff>67007</xdr:rowOff>
    </xdr:to>
    <xdr:sp macro="" textlink="">
      <xdr:nvSpPr>
        <xdr:cNvPr id="408" name="フローチャート: 判断 407"/>
        <xdr:cNvSpPr/>
      </xdr:nvSpPr>
      <xdr:spPr>
        <a:xfrm>
          <a:off x="6921500" y="1333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83534</xdr:rowOff>
    </xdr:from>
    <xdr:ext cx="534377" cy="259045"/>
    <xdr:sp macro="" textlink="">
      <xdr:nvSpPr>
        <xdr:cNvPr id="409" name="テキスト ボックス 408"/>
        <xdr:cNvSpPr txBox="1"/>
      </xdr:nvSpPr>
      <xdr:spPr>
        <a:xfrm>
          <a:off x="6705111" y="13113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120698</xdr:rowOff>
    </xdr:from>
    <xdr:to>
      <xdr:col>55</xdr:col>
      <xdr:colOff>50800</xdr:colOff>
      <xdr:row>78</xdr:row>
      <xdr:rowOff>50848</xdr:rowOff>
    </xdr:to>
    <xdr:sp macro="" textlink="">
      <xdr:nvSpPr>
        <xdr:cNvPr id="415" name="楕円 414"/>
        <xdr:cNvSpPr/>
      </xdr:nvSpPr>
      <xdr:spPr>
        <a:xfrm>
          <a:off x="10426700" y="13322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99125</xdr:rowOff>
    </xdr:from>
    <xdr:ext cx="534377" cy="259045"/>
    <xdr:sp macro="" textlink="">
      <xdr:nvSpPr>
        <xdr:cNvPr id="416" name="商工費該当値テキスト"/>
        <xdr:cNvSpPr txBox="1"/>
      </xdr:nvSpPr>
      <xdr:spPr>
        <a:xfrm>
          <a:off x="10528300" y="13300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94371</xdr:rowOff>
    </xdr:from>
    <xdr:to>
      <xdr:col>50</xdr:col>
      <xdr:colOff>165100</xdr:colOff>
      <xdr:row>78</xdr:row>
      <xdr:rowOff>24521</xdr:rowOff>
    </xdr:to>
    <xdr:sp macro="" textlink="">
      <xdr:nvSpPr>
        <xdr:cNvPr id="417" name="楕円 416"/>
        <xdr:cNvSpPr/>
      </xdr:nvSpPr>
      <xdr:spPr>
        <a:xfrm>
          <a:off x="9588500" y="13296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15648</xdr:rowOff>
    </xdr:from>
    <xdr:ext cx="534377" cy="259045"/>
    <xdr:sp macro="" textlink="">
      <xdr:nvSpPr>
        <xdr:cNvPr id="418" name="テキスト ボックス 417"/>
        <xdr:cNvSpPr txBox="1"/>
      </xdr:nvSpPr>
      <xdr:spPr>
        <a:xfrm>
          <a:off x="9372111" y="13388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59815</xdr:rowOff>
    </xdr:from>
    <xdr:to>
      <xdr:col>46</xdr:col>
      <xdr:colOff>38100</xdr:colOff>
      <xdr:row>77</xdr:row>
      <xdr:rowOff>161415</xdr:rowOff>
    </xdr:to>
    <xdr:sp macro="" textlink="">
      <xdr:nvSpPr>
        <xdr:cNvPr id="419" name="楕円 418"/>
        <xdr:cNvSpPr/>
      </xdr:nvSpPr>
      <xdr:spPr>
        <a:xfrm>
          <a:off x="8699500" y="1326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6492</xdr:rowOff>
    </xdr:from>
    <xdr:ext cx="534377" cy="259045"/>
    <xdr:sp macro="" textlink="">
      <xdr:nvSpPr>
        <xdr:cNvPr id="420" name="テキスト ボックス 419"/>
        <xdr:cNvSpPr txBox="1"/>
      </xdr:nvSpPr>
      <xdr:spPr>
        <a:xfrm>
          <a:off x="8483111" y="13036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57246</xdr:rowOff>
    </xdr:from>
    <xdr:to>
      <xdr:col>41</xdr:col>
      <xdr:colOff>101600</xdr:colOff>
      <xdr:row>77</xdr:row>
      <xdr:rowOff>158846</xdr:rowOff>
    </xdr:to>
    <xdr:sp macro="" textlink="">
      <xdr:nvSpPr>
        <xdr:cNvPr id="421" name="楕円 420"/>
        <xdr:cNvSpPr/>
      </xdr:nvSpPr>
      <xdr:spPr>
        <a:xfrm>
          <a:off x="7810500" y="13258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3923</xdr:rowOff>
    </xdr:from>
    <xdr:ext cx="534377" cy="259045"/>
    <xdr:sp macro="" textlink="">
      <xdr:nvSpPr>
        <xdr:cNvPr id="422" name="テキスト ボックス 421"/>
        <xdr:cNvSpPr txBox="1"/>
      </xdr:nvSpPr>
      <xdr:spPr>
        <a:xfrm>
          <a:off x="7594111" y="13034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5248</xdr:rowOff>
    </xdr:from>
    <xdr:to>
      <xdr:col>36</xdr:col>
      <xdr:colOff>165100</xdr:colOff>
      <xdr:row>78</xdr:row>
      <xdr:rowOff>106848</xdr:rowOff>
    </xdr:to>
    <xdr:sp macro="" textlink="">
      <xdr:nvSpPr>
        <xdr:cNvPr id="423" name="楕円 422"/>
        <xdr:cNvSpPr/>
      </xdr:nvSpPr>
      <xdr:spPr>
        <a:xfrm>
          <a:off x="6921500" y="13378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97975</xdr:rowOff>
    </xdr:from>
    <xdr:ext cx="534377" cy="259045"/>
    <xdr:sp macro="" textlink="">
      <xdr:nvSpPr>
        <xdr:cNvPr id="424" name="テキスト ボックス 423"/>
        <xdr:cNvSpPr txBox="1"/>
      </xdr:nvSpPr>
      <xdr:spPr>
        <a:xfrm>
          <a:off x="6705111" y="13471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5" name="直線コネクタ 434"/>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6" name="テキスト ボックス 435"/>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7" name="直線コネクタ 436"/>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38" name="テキスト ボックス 437"/>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39" name="直線コネクタ 438"/>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0" name="テキスト ボックス 439"/>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1" name="直線コネクタ 440"/>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2" name="テキスト ボックス 441"/>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3" name="直線コネクタ 442"/>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4" name="テキスト ボックス 443"/>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5" name="直線コネクタ 444"/>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46" name="テキスト ボックス 445"/>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135167</xdr:rowOff>
    </xdr:from>
    <xdr:to>
      <xdr:col>54</xdr:col>
      <xdr:colOff>189865</xdr:colOff>
      <xdr:row>99</xdr:row>
      <xdr:rowOff>34223</xdr:rowOff>
    </xdr:to>
    <xdr:cxnSp macro="">
      <xdr:nvCxnSpPr>
        <xdr:cNvPr id="450" name="直線コネクタ 449"/>
        <xdr:cNvCxnSpPr/>
      </xdr:nvCxnSpPr>
      <xdr:spPr>
        <a:xfrm flipV="1">
          <a:off x="10475595" y="15565667"/>
          <a:ext cx="1270" cy="1442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38050</xdr:rowOff>
    </xdr:from>
    <xdr:ext cx="534377" cy="259045"/>
    <xdr:sp macro="" textlink="">
      <xdr:nvSpPr>
        <xdr:cNvPr id="451" name="土木費最小値テキスト"/>
        <xdr:cNvSpPr txBox="1"/>
      </xdr:nvSpPr>
      <xdr:spPr>
        <a:xfrm>
          <a:off x="10528300" y="17011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34223</xdr:rowOff>
    </xdr:from>
    <xdr:to>
      <xdr:col>55</xdr:col>
      <xdr:colOff>88900</xdr:colOff>
      <xdr:row>99</xdr:row>
      <xdr:rowOff>34223</xdr:rowOff>
    </xdr:to>
    <xdr:cxnSp macro="">
      <xdr:nvCxnSpPr>
        <xdr:cNvPr id="452" name="直線コネクタ 451"/>
        <xdr:cNvCxnSpPr/>
      </xdr:nvCxnSpPr>
      <xdr:spPr>
        <a:xfrm>
          <a:off x="10388600" y="17007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81844</xdr:rowOff>
    </xdr:from>
    <xdr:ext cx="599010" cy="259045"/>
    <xdr:sp macro="" textlink="">
      <xdr:nvSpPr>
        <xdr:cNvPr id="453" name="土木費最大値テキスト"/>
        <xdr:cNvSpPr txBox="1"/>
      </xdr:nvSpPr>
      <xdr:spPr>
        <a:xfrm>
          <a:off x="10528300" y="15340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922,776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135167</xdr:rowOff>
    </xdr:from>
    <xdr:to>
      <xdr:col>55</xdr:col>
      <xdr:colOff>88900</xdr:colOff>
      <xdr:row>90</xdr:row>
      <xdr:rowOff>135167</xdr:rowOff>
    </xdr:to>
    <xdr:cxnSp macro="">
      <xdr:nvCxnSpPr>
        <xdr:cNvPr id="454" name="直線コネクタ 453"/>
        <xdr:cNvCxnSpPr/>
      </xdr:nvCxnSpPr>
      <xdr:spPr>
        <a:xfrm>
          <a:off x="10388600" y="15565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58074</xdr:rowOff>
    </xdr:from>
    <xdr:to>
      <xdr:col>55</xdr:col>
      <xdr:colOff>0</xdr:colOff>
      <xdr:row>98</xdr:row>
      <xdr:rowOff>81269</xdr:rowOff>
    </xdr:to>
    <xdr:cxnSp macro="">
      <xdr:nvCxnSpPr>
        <xdr:cNvPr id="455" name="直線コネクタ 454"/>
        <xdr:cNvCxnSpPr/>
      </xdr:nvCxnSpPr>
      <xdr:spPr>
        <a:xfrm flipV="1">
          <a:off x="9639300" y="16860174"/>
          <a:ext cx="838200" cy="23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127336</xdr:rowOff>
    </xdr:from>
    <xdr:ext cx="599010" cy="259045"/>
    <xdr:sp macro="" textlink="">
      <xdr:nvSpPr>
        <xdr:cNvPr id="456" name="土木費平均値テキスト"/>
        <xdr:cNvSpPr txBox="1"/>
      </xdr:nvSpPr>
      <xdr:spPr>
        <a:xfrm>
          <a:off x="10528300" y="16586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104459</xdr:rowOff>
    </xdr:from>
    <xdr:to>
      <xdr:col>55</xdr:col>
      <xdr:colOff>50800</xdr:colOff>
      <xdr:row>98</xdr:row>
      <xdr:rowOff>34609</xdr:rowOff>
    </xdr:to>
    <xdr:sp macro="" textlink="">
      <xdr:nvSpPr>
        <xdr:cNvPr id="457" name="フローチャート: 判断 456"/>
        <xdr:cNvSpPr/>
      </xdr:nvSpPr>
      <xdr:spPr>
        <a:xfrm>
          <a:off x="10426700" y="1673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1091</xdr:rowOff>
    </xdr:from>
    <xdr:to>
      <xdr:col>50</xdr:col>
      <xdr:colOff>114300</xdr:colOff>
      <xdr:row>98</xdr:row>
      <xdr:rowOff>81269</xdr:rowOff>
    </xdr:to>
    <xdr:cxnSp macro="">
      <xdr:nvCxnSpPr>
        <xdr:cNvPr id="458" name="直線コネクタ 457"/>
        <xdr:cNvCxnSpPr/>
      </xdr:nvCxnSpPr>
      <xdr:spPr>
        <a:xfrm>
          <a:off x="8750300" y="16803191"/>
          <a:ext cx="889000" cy="80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115833</xdr:rowOff>
    </xdr:from>
    <xdr:to>
      <xdr:col>50</xdr:col>
      <xdr:colOff>165100</xdr:colOff>
      <xdr:row>98</xdr:row>
      <xdr:rowOff>45983</xdr:rowOff>
    </xdr:to>
    <xdr:sp macro="" textlink="">
      <xdr:nvSpPr>
        <xdr:cNvPr id="459" name="フローチャート: 判断 458"/>
        <xdr:cNvSpPr/>
      </xdr:nvSpPr>
      <xdr:spPr>
        <a:xfrm>
          <a:off x="9588500" y="167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62510</xdr:rowOff>
    </xdr:from>
    <xdr:ext cx="599010" cy="259045"/>
    <xdr:sp macro="" textlink="">
      <xdr:nvSpPr>
        <xdr:cNvPr id="460" name="テキスト ボックス 459"/>
        <xdr:cNvSpPr txBox="1"/>
      </xdr:nvSpPr>
      <xdr:spPr>
        <a:xfrm>
          <a:off x="9339795" y="16521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1091</xdr:rowOff>
    </xdr:from>
    <xdr:to>
      <xdr:col>45</xdr:col>
      <xdr:colOff>177800</xdr:colOff>
      <xdr:row>98</xdr:row>
      <xdr:rowOff>13495</xdr:rowOff>
    </xdr:to>
    <xdr:cxnSp macro="">
      <xdr:nvCxnSpPr>
        <xdr:cNvPr id="461" name="直線コネクタ 460"/>
        <xdr:cNvCxnSpPr/>
      </xdr:nvCxnSpPr>
      <xdr:spPr>
        <a:xfrm flipV="1">
          <a:off x="7861300" y="16803191"/>
          <a:ext cx="889000" cy="12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129211</xdr:rowOff>
    </xdr:from>
    <xdr:to>
      <xdr:col>46</xdr:col>
      <xdr:colOff>38100</xdr:colOff>
      <xdr:row>98</xdr:row>
      <xdr:rowOff>59361</xdr:rowOff>
    </xdr:to>
    <xdr:sp macro="" textlink="">
      <xdr:nvSpPr>
        <xdr:cNvPr id="462" name="フローチャート: 判断 461"/>
        <xdr:cNvSpPr/>
      </xdr:nvSpPr>
      <xdr:spPr>
        <a:xfrm>
          <a:off x="8699500" y="1675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50488</xdr:rowOff>
    </xdr:from>
    <xdr:ext cx="599010" cy="259045"/>
    <xdr:sp macro="" textlink="">
      <xdr:nvSpPr>
        <xdr:cNvPr id="463" name="テキスト ボックス 462"/>
        <xdr:cNvSpPr txBox="1"/>
      </xdr:nvSpPr>
      <xdr:spPr>
        <a:xfrm>
          <a:off x="8450795" y="16852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113638</xdr:rowOff>
    </xdr:from>
    <xdr:to>
      <xdr:col>41</xdr:col>
      <xdr:colOff>50800</xdr:colOff>
      <xdr:row>98</xdr:row>
      <xdr:rowOff>13495</xdr:rowOff>
    </xdr:to>
    <xdr:cxnSp macro="">
      <xdr:nvCxnSpPr>
        <xdr:cNvPr id="464" name="直線コネクタ 463"/>
        <xdr:cNvCxnSpPr/>
      </xdr:nvCxnSpPr>
      <xdr:spPr>
        <a:xfrm>
          <a:off x="6972300" y="16744288"/>
          <a:ext cx="889000" cy="7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138088</xdr:rowOff>
    </xdr:from>
    <xdr:to>
      <xdr:col>41</xdr:col>
      <xdr:colOff>101600</xdr:colOff>
      <xdr:row>98</xdr:row>
      <xdr:rowOff>68238</xdr:rowOff>
    </xdr:to>
    <xdr:sp macro="" textlink="">
      <xdr:nvSpPr>
        <xdr:cNvPr id="465" name="フローチャート: 判断 464"/>
        <xdr:cNvSpPr/>
      </xdr:nvSpPr>
      <xdr:spPr>
        <a:xfrm>
          <a:off x="7810500" y="1676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59365</xdr:rowOff>
    </xdr:from>
    <xdr:ext cx="599010" cy="259045"/>
    <xdr:sp macro="" textlink="">
      <xdr:nvSpPr>
        <xdr:cNvPr id="466" name="テキスト ボックス 465"/>
        <xdr:cNvSpPr txBox="1"/>
      </xdr:nvSpPr>
      <xdr:spPr>
        <a:xfrm>
          <a:off x="7561795" y="16861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151096</xdr:rowOff>
    </xdr:from>
    <xdr:to>
      <xdr:col>36</xdr:col>
      <xdr:colOff>165100</xdr:colOff>
      <xdr:row>98</xdr:row>
      <xdr:rowOff>81246</xdr:rowOff>
    </xdr:to>
    <xdr:sp macro="" textlink="">
      <xdr:nvSpPr>
        <xdr:cNvPr id="467" name="フローチャート: 判断 466"/>
        <xdr:cNvSpPr/>
      </xdr:nvSpPr>
      <xdr:spPr>
        <a:xfrm>
          <a:off x="6921500" y="16781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72373</xdr:rowOff>
    </xdr:from>
    <xdr:ext cx="599010" cy="259045"/>
    <xdr:sp macro="" textlink="">
      <xdr:nvSpPr>
        <xdr:cNvPr id="468" name="テキスト ボックス 467"/>
        <xdr:cNvSpPr txBox="1"/>
      </xdr:nvSpPr>
      <xdr:spPr>
        <a:xfrm>
          <a:off x="6672795" y="16874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7274</xdr:rowOff>
    </xdr:from>
    <xdr:to>
      <xdr:col>55</xdr:col>
      <xdr:colOff>50800</xdr:colOff>
      <xdr:row>98</xdr:row>
      <xdr:rowOff>108874</xdr:rowOff>
    </xdr:to>
    <xdr:sp macro="" textlink="">
      <xdr:nvSpPr>
        <xdr:cNvPr id="474" name="楕円 473"/>
        <xdr:cNvSpPr/>
      </xdr:nvSpPr>
      <xdr:spPr>
        <a:xfrm>
          <a:off x="10426700" y="1680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157151</xdr:rowOff>
    </xdr:from>
    <xdr:ext cx="599010" cy="259045"/>
    <xdr:sp macro="" textlink="">
      <xdr:nvSpPr>
        <xdr:cNvPr id="475" name="土木費該当値テキスト"/>
        <xdr:cNvSpPr txBox="1"/>
      </xdr:nvSpPr>
      <xdr:spPr>
        <a:xfrm>
          <a:off x="10528300" y="16787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30469</xdr:rowOff>
    </xdr:from>
    <xdr:to>
      <xdr:col>50</xdr:col>
      <xdr:colOff>165100</xdr:colOff>
      <xdr:row>98</xdr:row>
      <xdr:rowOff>132069</xdr:rowOff>
    </xdr:to>
    <xdr:sp macro="" textlink="">
      <xdr:nvSpPr>
        <xdr:cNvPr id="476" name="楕円 475"/>
        <xdr:cNvSpPr/>
      </xdr:nvSpPr>
      <xdr:spPr>
        <a:xfrm>
          <a:off x="9588500" y="1683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123196</xdr:rowOff>
    </xdr:from>
    <xdr:ext cx="599010" cy="259045"/>
    <xdr:sp macro="" textlink="">
      <xdr:nvSpPr>
        <xdr:cNvPr id="477" name="テキスト ボックス 476"/>
        <xdr:cNvSpPr txBox="1"/>
      </xdr:nvSpPr>
      <xdr:spPr>
        <a:xfrm>
          <a:off x="9339795" y="16925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121741</xdr:rowOff>
    </xdr:from>
    <xdr:to>
      <xdr:col>46</xdr:col>
      <xdr:colOff>38100</xdr:colOff>
      <xdr:row>98</xdr:row>
      <xdr:rowOff>51891</xdr:rowOff>
    </xdr:to>
    <xdr:sp macro="" textlink="">
      <xdr:nvSpPr>
        <xdr:cNvPr id="478" name="楕円 477"/>
        <xdr:cNvSpPr/>
      </xdr:nvSpPr>
      <xdr:spPr>
        <a:xfrm>
          <a:off x="8699500" y="16752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68418</xdr:rowOff>
    </xdr:from>
    <xdr:ext cx="599010" cy="259045"/>
    <xdr:sp macro="" textlink="">
      <xdr:nvSpPr>
        <xdr:cNvPr id="479" name="テキスト ボックス 478"/>
        <xdr:cNvSpPr txBox="1"/>
      </xdr:nvSpPr>
      <xdr:spPr>
        <a:xfrm>
          <a:off x="8450795" y="16527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134145</xdr:rowOff>
    </xdr:from>
    <xdr:to>
      <xdr:col>41</xdr:col>
      <xdr:colOff>101600</xdr:colOff>
      <xdr:row>98</xdr:row>
      <xdr:rowOff>64295</xdr:rowOff>
    </xdr:to>
    <xdr:sp macro="" textlink="">
      <xdr:nvSpPr>
        <xdr:cNvPr id="480" name="楕円 479"/>
        <xdr:cNvSpPr/>
      </xdr:nvSpPr>
      <xdr:spPr>
        <a:xfrm>
          <a:off x="7810500" y="1676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80822</xdr:rowOff>
    </xdr:from>
    <xdr:ext cx="599010" cy="259045"/>
    <xdr:sp macro="" textlink="">
      <xdr:nvSpPr>
        <xdr:cNvPr id="481" name="テキスト ボックス 480"/>
        <xdr:cNvSpPr txBox="1"/>
      </xdr:nvSpPr>
      <xdr:spPr>
        <a:xfrm>
          <a:off x="7561795" y="16540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62838</xdr:rowOff>
    </xdr:from>
    <xdr:to>
      <xdr:col>36</xdr:col>
      <xdr:colOff>165100</xdr:colOff>
      <xdr:row>97</xdr:row>
      <xdr:rowOff>164438</xdr:rowOff>
    </xdr:to>
    <xdr:sp macro="" textlink="">
      <xdr:nvSpPr>
        <xdr:cNvPr id="482" name="楕円 481"/>
        <xdr:cNvSpPr/>
      </xdr:nvSpPr>
      <xdr:spPr>
        <a:xfrm>
          <a:off x="6921500" y="16693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9515</xdr:rowOff>
    </xdr:from>
    <xdr:ext cx="599010" cy="259045"/>
    <xdr:sp macro="" textlink="">
      <xdr:nvSpPr>
        <xdr:cNvPr id="483" name="テキスト ボックス 482"/>
        <xdr:cNvSpPr txBox="1"/>
      </xdr:nvSpPr>
      <xdr:spPr>
        <a:xfrm>
          <a:off x="6672795" y="16468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148195</xdr:rowOff>
    </xdr:from>
    <xdr:to>
      <xdr:col>85</xdr:col>
      <xdr:colOff>126364</xdr:colOff>
      <xdr:row>38</xdr:row>
      <xdr:rowOff>102488</xdr:rowOff>
    </xdr:to>
    <xdr:cxnSp macro="">
      <xdr:nvCxnSpPr>
        <xdr:cNvPr id="505" name="直線コネクタ 504"/>
        <xdr:cNvCxnSpPr/>
      </xdr:nvCxnSpPr>
      <xdr:spPr>
        <a:xfrm flipV="1">
          <a:off x="16317595" y="5291695"/>
          <a:ext cx="1269" cy="1325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106315</xdr:rowOff>
    </xdr:from>
    <xdr:ext cx="469744" cy="259045"/>
    <xdr:sp macro="" textlink="">
      <xdr:nvSpPr>
        <xdr:cNvPr id="506" name="消防費最小値テキスト"/>
        <xdr:cNvSpPr txBox="1"/>
      </xdr:nvSpPr>
      <xdr:spPr>
        <a:xfrm>
          <a:off x="16370300" y="6621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102488</xdr:rowOff>
    </xdr:from>
    <xdr:to>
      <xdr:col>86</xdr:col>
      <xdr:colOff>25400</xdr:colOff>
      <xdr:row>38</xdr:row>
      <xdr:rowOff>102488</xdr:rowOff>
    </xdr:to>
    <xdr:cxnSp macro="">
      <xdr:nvCxnSpPr>
        <xdr:cNvPr id="507" name="直線コネクタ 506"/>
        <xdr:cNvCxnSpPr/>
      </xdr:nvCxnSpPr>
      <xdr:spPr>
        <a:xfrm>
          <a:off x="16230600" y="661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94872</xdr:rowOff>
    </xdr:from>
    <xdr:ext cx="599010" cy="259045"/>
    <xdr:sp macro="" textlink="">
      <xdr:nvSpPr>
        <xdr:cNvPr id="508" name="消防費最大値テキスト"/>
        <xdr:cNvSpPr txBox="1"/>
      </xdr:nvSpPr>
      <xdr:spPr>
        <a:xfrm>
          <a:off x="16370300" y="5066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298,142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148195</xdr:rowOff>
    </xdr:from>
    <xdr:to>
      <xdr:col>86</xdr:col>
      <xdr:colOff>25400</xdr:colOff>
      <xdr:row>30</xdr:row>
      <xdr:rowOff>148195</xdr:rowOff>
    </xdr:to>
    <xdr:cxnSp macro="">
      <xdr:nvCxnSpPr>
        <xdr:cNvPr id="509" name="直線コネクタ 508"/>
        <xdr:cNvCxnSpPr/>
      </xdr:nvCxnSpPr>
      <xdr:spPr>
        <a:xfrm>
          <a:off x="16230600" y="5291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98771</xdr:rowOff>
    </xdr:from>
    <xdr:to>
      <xdr:col>85</xdr:col>
      <xdr:colOff>127000</xdr:colOff>
      <xdr:row>37</xdr:row>
      <xdr:rowOff>5713</xdr:rowOff>
    </xdr:to>
    <xdr:cxnSp macro="">
      <xdr:nvCxnSpPr>
        <xdr:cNvPr id="510" name="直線コネクタ 509"/>
        <xdr:cNvCxnSpPr/>
      </xdr:nvCxnSpPr>
      <xdr:spPr>
        <a:xfrm flipV="1">
          <a:off x="15481300" y="6270971"/>
          <a:ext cx="838200" cy="78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139615</xdr:rowOff>
    </xdr:from>
    <xdr:ext cx="534377" cy="259045"/>
    <xdr:sp macro="" textlink="">
      <xdr:nvSpPr>
        <xdr:cNvPr id="511" name="消防費平均値テキスト"/>
        <xdr:cNvSpPr txBox="1"/>
      </xdr:nvSpPr>
      <xdr:spPr>
        <a:xfrm>
          <a:off x="16370300" y="6311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161188</xdr:rowOff>
    </xdr:from>
    <xdr:to>
      <xdr:col>85</xdr:col>
      <xdr:colOff>177800</xdr:colOff>
      <xdr:row>37</xdr:row>
      <xdr:rowOff>91338</xdr:rowOff>
    </xdr:to>
    <xdr:sp macro="" textlink="">
      <xdr:nvSpPr>
        <xdr:cNvPr id="512" name="フローチャート: 判断 511"/>
        <xdr:cNvSpPr/>
      </xdr:nvSpPr>
      <xdr:spPr>
        <a:xfrm>
          <a:off x="16268700" y="633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167384</xdr:rowOff>
    </xdr:from>
    <xdr:to>
      <xdr:col>81</xdr:col>
      <xdr:colOff>50800</xdr:colOff>
      <xdr:row>37</xdr:row>
      <xdr:rowOff>5713</xdr:rowOff>
    </xdr:to>
    <xdr:cxnSp macro="">
      <xdr:nvCxnSpPr>
        <xdr:cNvPr id="513" name="直線コネクタ 512"/>
        <xdr:cNvCxnSpPr/>
      </xdr:nvCxnSpPr>
      <xdr:spPr>
        <a:xfrm>
          <a:off x="14592300" y="6339584"/>
          <a:ext cx="889000" cy="9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167913</xdr:rowOff>
    </xdr:from>
    <xdr:to>
      <xdr:col>81</xdr:col>
      <xdr:colOff>101600</xdr:colOff>
      <xdr:row>37</xdr:row>
      <xdr:rowOff>98063</xdr:rowOff>
    </xdr:to>
    <xdr:sp macro="" textlink="">
      <xdr:nvSpPr>
        <xdr:cNvPr id="514" name="フローチャート: 判断 513"/>
        <xdr:cNvSpPr/>
      </xdr:nvSpPr>
      <xdr:spPr>
        <a:xfrm>
          <a:off x="15430500" y="634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89190</xdr:rowOff>
    </xdr:from>
    <xdr:ext cx="534377" cy="259045"/>
    <xdr:sp macro="" textlink="">
      <xdr:nvSpPr>
        <xdr:cNvPr id="515" name="テキスト ボックス 514"/>
        <xdr:cNvSpPr txBox="1"/>
      </xdr:nvSpPr>
      <xdr:spPr>
        <a:xfrm>
          <a:off x="15214111" y="6432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134424</xdr:rowOff>
    </xdr:from>
    <xdr:to>
      <xdr:col>76</xdr:col>
      <xdr:colOff>114300</xdr:colOff>
      <xdr:row>36</xdr:row>
      <xdr:rowOff>167384</xdr:rowOff>
    </xdr:to>
    <xdr:cxnSp macro="">
      <xdr:nvCxnSpPr>
        <xdr:cNvPr id="516" name="直線コネクタ 515"/>
        <xdr:cNvCxnSpPr/>
      </xdr:nvCxnSpPr>
      <xdr:spPr>
        <a:xfrm>
          <a:off x="13703300" y="6306624"/>
          <a:ext cx="889000" cy="32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20</xdr:rowOff>
    </xdr:from>
    <xdr:to>
      <xdr:col>76</xdr:col>
      <xdr:colOff>165100</xdr:colOff>
      <xdr:row>37</xdr:row>
      <xdr:rowOff>101620</xdr:rowOff>
    </xdr:to>
    <xdr:sp macro="" textlink="">
      <xdr:nvSpPr>
        <xdr:cNvPr id="517" name="フローチャート: 判断 516"/>
        <xdr:cNvSpPr/>
      </xdr:nvSpPr>
      <xdr:spPr>
        <a:xfrm>
          <a:off x="14541500" y="634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92747</xdr:rowOff>
    </xdr:from>
    <xdr:ext cx="534377" cy="259045"/>
    <xdr:sp macro="" textlink="">
      <xdr:nvSpPr>
        <xdr:cNvPr id="518" name="テキスト ボックス 517"/>
        <xdr:cNvSpPr txBox="1"/>
      </xdr:nvSpPr>
      <xdr:spPr>
        <a:xfrm>
          <a:off x="14325111" y="6436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134424</xdr:rowOff>
    </xdr:from>
    <xdr:to>
      <xdr:col>71</xdr:col>
      <xdr:colOff>177800</xdr:colOff>
      <xdr:row>37</xdr:row>
      <xdr:rowOff>13024</xdr:rowOff>
    </xdr:to>
    <xdr:cxnSp macro="">
      <xdr:nvCxnSpPr>
        <xdr:cNvPr id="519" name="直線コネクタ 518"/>
        <xdr:cNvCxnSpPr/>
      </xdr:nvCxnSpPr>
      <xdr:spPr>
        <a:xfrm flipV="1">
          <a:off x="12814300" y="6306624"/>
          <a:ext cx="889000" cy="50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111929</xdr:rowOff>
    </xdr:from>
    <xdr:to>
      <xdr:col>72</xdr:col>
      <xdr:colOff>38100</xdr:colOff>
      <xdr:row>37</xdr:row>
      <xdr:rowOff>42079</xdr:rowOff>
    </xdr:to>
    <xdr:sp macro="" textlink="">
      <xdr:nvSpPr>
        <xdr:cNvPr id="520" name="フローチャート: 判断 519"/>
        <xdr:cNvSpPr/>
      </xdr:nvSpPr>
      <xdr:spPr>
        <a:xfrm>
          <a:off x="13652500" y="6284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33206</xdr:rowOff>
    </xdr:from>
    <xdr:ext cx="534377" cy="259045"/>
    <xdr:sp macro="" textlink="">
      <xdr:nvSpPr>
        <xdr:cNvPr id="521" name="テキスト ボックス 520"/>
        <xdr:cNvSpPr txBox="1"/>
      </xdr:nvSpPr>
      <xdr:spPr>
        <a:xfrm>
          <a:off x="13436111" y="6376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17924</xdr:rowOff>
    </xdr:from>
    <xdr:to>
      <xdr:col>67</xdr:col>
      <xdr:colOff>101600</xdr:colOff>
      <xdr:row>37</xdr:row>
      <xdr:rowOff>119524</xdr:rowOff>
    </xdr:to>
    <xdr:sp macro="" textlink="">
      <xdr:nvSpPr>
        <xdr:cNvPr id="522" name="フローチャート: 判断 521"/>
        <xdr:cNvSpPr/>
      </xdr:nvSpPr>
      <xdr:spPr>
        <a:xfrm>
          <a:off x="12763500" y="6361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110651</xdr:rowOff>
    </xdr:from>
    <xdr:ext cx="534377" cy="259045"/>
    <xdr:sp macro="" textlink="">
      <xdr:nvSpPr>
        <xdr:cNvPr id="523" name="テキスト ボックス 522"/>
        <xdr:cNvSpPr txBox="1"/>
      </xdr:nvSpPr>
      <xdr:spPr>
        <a:xfrm>
          <a:off x="12547111" y="6454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47971</xdr:rowOff>
    </xdr:from>
    <xdr:to>
      <xdr:col>85</xdr:col>
      <xdr:colOff>177800</xdr:colOff>
      <xdr:row>36</xdr:row>
      <xdr:rowOff>149571</xdr:rowOff>
    </xdr:to>
    <xdr:sp macro="" textlink="">
      <xdr:nvSpPr>
        <xdr:cNvPr id="529" name="楕円 528"/>
        <xdr:cNvSpPr/>
      </xdr:nvSpPr>
      <xdr:spPr>
        <a:xfrm>
          <a:off x="16268700" y="6220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70848</xdr:rowOff>
    </xdr:from>
    <xdr:ext cx="534377" cy="259045"/>
    <xdr:sp macro="" textlink="">
      <xdr:nvSpPr>
        <xdr:cNvPr id="530" name="消防費該当値テキスト"/>
        <xdr:cNvSpPr txBox="1"/>
      </xdr:nvSpPr>
      <xdr:spPr>
        <a:xfrm>
          <a:off x="16370300" y="6071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126363</xdr:rowOff>
    </xdr:from>
    <xdr:to>
      <xdr:col>81</xdr:col>
      <xdr:colOff>101600</xdr:colOff>
      <xdr:row>37</xdr:row>
      <xdr:rowOff>56513</xdr:rowOff>
    </xdr:to>
    <xdr:sp macro="" textlink="">
      <xdr:nvSpPr>
        <xdr:cNvPr id="531" name="楕円 530"/>
        <xdr:cNvSpPr/>
      </xdr:nvSpPr>
      <xdr:spPr>
        <a:xfrm>
          <a:off x="15430500" y="6298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73040</xdr:rowOff>
    </xdr:from>
    <xdr:ext cx="534377" cy="259045"/>
    <xdr:sp macro="" textlink="">
      <xdr:nvSpPr>
        <xdr:cNvPr id="532" name="テキスト ボックス 531"/>
        <xdr:cNvSpPr txBox="1"/>
      </xdr:nvSpPr>
      <xdr:spPr>
        <a:xfrm>
          <a:off x="15214111" y="6073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116584</xdr:rowOff>
    </xdr:from>
    <xdr:to>
      <xdr:col>76</xdr:col>
      <xdr:colOff>165100</xdr:colOff>
      <xdr:row>37</xdr:row>
      <xdr:rowOff>46734</xdr:rowOff>
    </xdr:to>
    <xdr:sp macro="" textlink="">
      <xdr:nvSpPr>
        <xdr:cNvPr id="533" name="楕円 532"/>
        <xdr:cNvSpPr/>
      </xdr:nvSpPr>
      <xdr:spPr>
        <a:xfrm>
          <a:off x="14541500" y="6288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63261</xdr:rowOff>
    </xdr:from>
    <xdr:ext cx="534377" cy="259045"/>
    <xdr:sp macro="" textlink="">
      <xdr:nvSpPr>
        <xdr:cNvPr id="534" name="テキスト ボックス 533"/>
        <xdr:cNvSpPr txBox="1"/>
      </xdr:nvSpPr>
      <xdr:spPr>
        <a:xfrm>
          <a:off x="14325111" y="6064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83624</xdr:rowOff>
    </xdr:from>
    <xdr:to>
      <xdr:col>72</xdr:col>
      <xdr:colOff>38100</xdr:colOff>
      <xdr:row>37</xdr:row>
      <xdr:rowOff>13774</xdr:rowOff>
    </xdr:to>
    <xdr:sp macro="" textlink="">
      <xdr:nvSpPr>
        <xdr:cNvPr id="535" name="楕円 534"/>
        <xdr:cNvSpPr/>
      </xdr:nvSpPr>
      <xdr:spPr>
        <a:xfrm>
          <a:off x="13652500" y="625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30301</xdr:rowOff>
    </xdr:from>
    <xdr:ext cx="534377" cy="259045"/>
    <xdr:sp macro="" textlink="">
      <xdr:nvSpPr>
        <xdr:cNvPr id="536" name="テキスト ボックス 535"/>
        <xdr:cNvSpPr txBox="1"/>
      </xdr:nvSpPr>
      <xdr:spPr>
        <a:xfrm>
          <a:off x="13436111" y="6031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133674</xdr:rowOff>
    </xdr:from>
    <xdr:to>
      <xdr:col>67</xdr:col>
      <xdr:colOff>101600</xdr:colOff>
      <xdr:row>37</xdr:row>
      <xdr:rowOff>63824</xdr:rowOff>
    </xdr:to>
    <xdr:sp macro="" textlink="">
      <xdr:nvSpPr>
        <xdr:cNvPr id="537" name="楕円 536"/>
        <xdr:cNvSpPr/>
      </xdr:nvSpPr>
      <xdr:spPr>
        <a:xfrm>
          <a:off x="12763500" y="630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80351</xdr:rowOff>
    </xdr:from>
    <xdr:ext cx="534377" cy="259045"/>
    <xdr:sp macro="" textlink="">
      <xdr:nvSpPr>
        <xdr:cNvPr id="538" name="テキスト ボックス 537"/>
        <xdr:cNvSpPr txBox="1"/>
      </xdr:nvSpPr>
      <xdr:spPr>
        <a:xfrm>
          <a:off x="12547111" y="6081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9" name="直線コネクタ 54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0" name="テキスト ボックス 549"/>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1" name="直線コネクタ 55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2" name="テキスト ボックス 551"/>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4" name="テキスト ボックス 553"/>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5" name="直線コネクタ 55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6" name="テキスト ボックス 555"/>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7" name="直線コネクタ 55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8" name="テキスト ボックス 557"/>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0" name="テキスト ボックス 559"/>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108595</xdr:rowOff>
    </xdr:from>
    <xdr:to>
      <xdr:col>85</xdr:col>
      <xdr:colOff>126364</xdr:colOff>
      <xdr:row>58</xdr:row>
      <xdr:rowOff>111990</xdr:rowOff>
    </xdr:to>
    <xdr:cxnSp macro="">
      <xdr:nvCxnSpPr>
        <xdr:cNvPr id="562" name="直線コネクタ 561"/>
        <xdr:cNvCxnSpPr/>
      </xdr:nvCxnSpPr>
      <xdr:spPr>
        <a:xfrm flipV="1">
          <a:off x="16317595" y="8681095"/>
          <a:ext cx="1269" cy="1374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115817</xdr:rowOff>
    </xdr:from>
    <xdr:ext cx="534377" cy="259045"/>
    <xdr:sp macro="" textlink="">
      <xdr:nvSpPr>
        <xdr:cNvPr id="563" name="教育費最小値テキスト"/>
        <xdr:cNvSpPr txBox="1"/>
      </xdr:nvSpPr>
      <xdr:spPr>
        <a:xfrm>
          <a:off x="16370300" y="1005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111990</xdr:rowOff>
    </xdr:from>
    <xdr:to>
      <xdr:col>86</xdr:col>
      <xdr:colOff>25400</xdr:colOff>
      <xdr:row>58</xdr:row>
      <xdr:rowOff>111990</xdr:rowOff>
    </xdr:to>
    <xdr:cxnSp macro="">
      <xdr:nvCxnSpPr>
        <xdr:cNvPr id="564" name="直線コネクタ 563"/>
        <xdr:cNvCxnSpPr/>
      </xdr:nvCxnSpPr>
      <xdr:spPr>
        <a:xfrm>
          <a:off x="16230600" y="10056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55272</xdr:rowOff>
    </xdr:from>
    <xdr:ext cx="599010" cy="259045"/>
    <xdr:sp macro="" textlink="">
      <xdr:nvSpPr>
        <xdr:cNvPr id="565" name="教育費最大値テキスト"/>
        <xdr:cNvSpPr txBox="1"/>
      </xdr:nvSpPr>
      <xdr:spPr>
        <a:xfrm>
          <a:off x="16370300" y="8456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776,328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108595</xdr:rowOff>
    </xdr:from>
    <xdr:to>
      <xdr:col>86</xdr:col>
      <xdr:colOff>25400</xdr:colOff>
      <xdr:row>50</xdr:row>
      <xdr:rowOff>108595</xdr:rowOff>
    </xdr:to>
    <xdr:cxnSp macro="">
      <xdr:nvCxnSpPr>
        <xdr:cNvPr id="566" name="直線コネクタ 565"/>
        <xdr:cNvCxnSpPr/>
      </xdr:nvCxnSpPr>
      <xdr:spPr>
        <a:xfrm>
          <a:off x="16230600" y="8681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15184</xdr:rowOff>
    </xdr:from>
    <xdr:to>
      <xdr:col>85</xdr:col>
      <xdr:colOff>127000</xdr:colOff>
      <xdr:row>57</xdr:row>
      <xdr:rowOff>9358</xdr:rowOff>
    </xdr:to>
    <xdr:cxnSp macro="">
      <xdr:nvCxnSpPr>
        <xdr:cNvPr id="567" name="直線コネクタ 566"/>
        <xdr:cNvCxnSpPr/>
      </xdr:nvCxnSpPr>
      <xdr:spPr>
        <a:xfrm flipV="1">
          <a:off x="15481300" y="9102034"/>
          <a:ext cx="838200" cy="679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8958</xdr:rowOff>
    </xdr:from>
    <xdr:ext cx="599010" cy="259045"/>
    <xdr:sp macro="" textlink="">
      <xdr:nvSpPr>
        <xdr:cNvPr id="568" name="教育費平均値テキスト"/>
        <xdr:cNvSpPr txBox="1"/>
      </xdr:nvSpPr>
      <xdr:spPr>
        <a:xfrm>
          <a:off x="16370300" y="97816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30531</xdr:rowOff>
    </xdr:from>
    <xdr:to>
      <xdr:col>85</xdr:col>
      <xdr:colOff>177800</xdr:colOff>
      <xdr:row>57</xdr:row>
      <xdr:rowOff>132131</xdr:rowOff>
    </xdr:to>
    <xdr:sp macro="" textlink="">
      <xdr:nvSpPr>
        <xdr:cNvPr id="569" name="フローチャート: 判断 568"/>
        <xdr:cNvSpPr/>
      </xdr:nvSpPr>
      <xdr:spPr>
        <a:xfrm>
          <a:off x="16268700" y="980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9358</xdr:rowOff>
    </xdr:from>
    <xdr:to>
      <xdr:col>81</xdr:col>
      <xdr:colOff>50800</xdr:colOff>
      <xdr:row>57</xdr:row>
      <xdr:rowOff>120859</xdr:rowOff>
    </xdr:to>
    <xdr:cxnSp macro="">
      <xdr:nvCxnSpPr>
        <xdr:cNvPr id="570" name="直線コネクタ 569"/>
        <xdr:cNvCxnSpPr/>
      </xdr:nvCxnSpPr>
      <xdr:spPr>
        <a:xfrm flipV="1">
          <a:off x="14592300" y="9782008"/>
          <a:ext cx="889000" cy="111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75003</xdr:rowOff>
    </xdr:from>
    <xdr:to>
      <xdr:col>81</xdr:col>
      <xdr:colOff>101600</xdr:colOff>
      <xdr:row>58</xdr:row>
      <xdr:rowOff>5153</xdr:rowOff>
    </xdr:to>
    <xdr:sp macro="" textlink="">
      <xdr:nvSpPr>
        <xdr:cNvPr id="571" name="フローチャート: 判断 570"/>
        <xdr:cNvSpPr/>
      </xdr:nvSpPr>
      <xdr:spPr>
        <a:xfrm>
          <a:off x="15430500" y="984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167730</xdr:rowOff>
    </xdr:from>
    <xdr:ext cx="599010" cy="259045"/>
    <xdr:sp macro="" textlink="">
      <xdr:nvSpPr>
        <xdr:cNvPr id="572" name="テキスト ボックス 571"/>
        <xdr:cNvSpPr txBox="1"/>
      </xdr:nvSpPr>
      <xdr:spPr>
        <a:xfrm>
          <a:off x="15181795" y="9940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83545</xdr:rowOff>
    </xdr:from>
    <xdr:to>
      <xdr:col>76</xdr:col>
      <xdr:colOff>114300</xdr:colOff>
      <xdr:row>57</xdr:row>
      <xdr:rowOff>120859</xdr:rowOff>
    </xdr:to>
    <xdr:cxnSp macro="">
      <xdr:nvCxnSpPr>
        <xdr:cNvPr id="573" name="直線コネクタ 572"/>
        <xdr:cNvCxnSpPr/>
      </xdr:nvCxnSpPr>
      <xdr:spPr>
        <a:xfrm>
          <a:off x="13703300" y="9856195"/>
          <a:ext cx="889000" cy="37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70962</xdr:rowOff>
    </xdr:from>
    <xdr:to>
      <xdr:col>76</xdr:col>
      <xdr:colOff>165100</xdr:colOff>
      <xdr:row>58</xdr:row>
      <xdr:rowOff>1112</xdr:rowOff>
    </xdr:to>
    <xdr:sp macro="" textlink="">
      <xdr:nvSpPr>
        <xdr:cNvPr id="574" name="フローチャート: 判断 573"/>
        <xdr:cNvSpPr/>
      </xdr:nvSpPr>
      <xdr:spPr>
        <a:xfrm>
          <a:off x="14541500" y="984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163689</xdr:rowOff>
    </xdr:from>
    <xdr:ext cx="599010" cy="259045"/>
    <xdr:sp macro="" textlink="">
      <xdr:nvSpPr>
        <xdr:cNvPr id="575" name="テキスト ボックス 574"/>
        <xdr:cNvSpPr txBox="1"/>
      </xdr:nvSpPr>
      <xdr:spPr>
        <a:xfrm>
          <a:off x="14292795" y="9936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83545</xdr:rowOff>
    </xdr:from>
    <xdr:to>
      <xdr:col>71</xdr:col>
      <xdr:colOff>177800</xdr:colOff>
      <xdr:row>57</xdr:row>
      <xdr:rowOff>124096</xdr:rowOff>
    </xdr:to>
    <xdr:cxnSp macro="">
      <xdr:nvCxnSpPr>
        <xdr:cNvPr id="576" name="直線コネクタ 575"/>
        <xdr:cNvCxnSpPr/>
      </xdr:nvCxnSpPr>
      <xdr:spPr>
        <a:xfrm flipV="1">
          <a:off x="12814300" y="9856195"/>
          <a:ext cx="889000" cy="40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69658</xdr:rowOff>
    </xdr:from>
    <xdr:to>
      <xdr:col>72</xdr:col>
      <xdr:colOff>38100</xdr:colOff>
      <xdr:row>57</xdr:row>
      <xdr:rowOff>171258</xdr:rowOff>
    </xdr:to>
    <xdr:sp macro="" textlink="">
      <xdr:nvSpPr>
        <xdr:cNvPr id="577" name="フローチャート: 判断 576"/>
        <xdr:cNvSpPr/>
      </xdr:nvSpPr>
      <xdr:spPr>
        <a:xfrm>
          <a:off x="13652500" y="984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162385</xdr:rowOff>
    </xdr:from>
    <xdr:ext cx="599010" cy="259045"/>
    <xdr:sp macro="" textlink="">
      <xdr:nvSpPr>
        <xdr:cNvPr id="578" name="テキスト ボックス 577"/>
        <xdr:cNvSpPr txBox="1"/>
      </xdr:nvSpPr>
      <xdr:spPr>
        <a:xfrm>
          <a:off x="13403795" y="9935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103746</xdr:rowOff>
    </xdr:from>
    <xdr:to>
      <xdr:col>67</xdr:col>
      <xdr:colOff>101600</xdr:colOff>
      <xdr:row>58</xdr:row>
      <xdr:rowOff>33896</xdr:rowOff>
    </xdr:to>
    <xdr:sp macro="" textlink="">
      <xdr:nvSpPr>
        <xdr:cNvPr id="579" name="フローチャート: 判断 578"/>
        <xdr:cNvSpPr/>
      </xdr:nvSpPr>
      <xdr:spPr>
        <a:xfrm>
          <a:off x="12763500" y="987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25023</xdr:rowOff>
    </xdr:from>
    <xdr:ext cx="599010" cy="259045"/>
    <xdr:sp macro="" textlink="">
      <xdr:nvSpPr>
        <xdr:cNvPr id="580" name="テキスト ボックス 579"/>
        <xdr:cNvSpPr txBox="1"/>
      </xdr:nvSpPr>
      <xdr:spPr>
        <a:xfrm>
          <a:off x="12514795" y="9969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135834</xdr:rowOff>
    </xdr:from>
    <xdr:to>
      <xdr:col>85</xdr:col>
      <xdr:colOff>177800</xdr:colOff>
      <xdr:row>53</xdr:row>
      <xdr:rowOff>65984</xdr:rowOff>
    </xdr:to>
    <xdr:sp macro="" textlink="">
      <xdr:nvSpPr>
        <xdr:cNvPr id="586" name="楕円 585"/>
        <xdr:cNvSpPr/>
      </xdr:nvSpPr>
      <xdr:spPr>
        <a:xfrm>
          <a:off x="16268700" y="9051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51</xdr:row>
      <xdr:rowOff>158711</xdr:rowOff>
    </xdr:from>
    <xdr:ext cx="599010" cy="259045"/>
    <xdr:sp macro="" textlink="">
      <xdr:nvSpPr>
        <xdr:cNvPr id="587" name="教育費該当値テキスト"/>
        <xdr:cNvSpPr txBox="1"/>
      </xdr:nvSpPr>
      <xdr:spPr>
        <a:xfrm>
          <a:off x="16370300" y="8902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130008</xdr:rowOff>
    </xdr:from>
    <xdr:to>
      <xdr:col>81</xdr:col>
      <xdr:colOff>101600</xdr:colOff>
      <xdr:row>57</xdr:row>
      <xdr:rowOff>60158</xdr:rowOff>
    </xdr:to>
    <xdr:sp macro="" textlink="">
      <xdr:nvSpPr>
        <xdr:cNvPr id="588" name="楕円 587"/>
        <xdr:cNvSpPr/>
      </xdr:nvSpPr>
      <xdr:spPr>
        <a:xfrm>
          <a:off x="15430500" y="9731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76685</xdr:rowOff>
    </xdr:from>
    <xdr:ext cx="599010" cy="259045"/>
    <xdr:sp macro="" textlink="">
      <xdr:nvSpPr>
        <xdr:cNvPr id="589" name="テキスト ボックス 588"/>
        <xdr:cNvSpPr txBox="1"/>
      </xdr:nvSpPr>
      <xdr:spPr>
        <a:xfrm>
          <a:off x="15181795" y="9506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70059</xdr:rowOff>
    </xdr:from>
    <xdr:to>
      <xdr:col>76</xdr:col>
      <xdr:colOff>165100</xdr:colOff>
      <xdr:row>58</xdr:row>
      <xdr:rowOff>209</xdr:rowOff>
    </xdr:to>
    <xdr:sp macro="" textlink="">
      <xdr:nvSpPr>
        <xdr:cNvPr id="590" name="楕円 589"/>
        <xdr:cNvSpPr/>
      </xdr:nvSpPr>
      <xdr:spPr>
        <a:xfrm>
          <a:off x="14541500" y="984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16736</xdr:rowOff>
    </xdr:from>
    <xdr:ext cx="599010" cy="259045"/>
    <xdr:sp macro="" textlink="">
      <xdr:nvSpPr>
        <xdr:cNvPr id="591" name="テキスト ボックス 590"/>
        <xdr:cNvSpPr txBox="1"/>
      </xdr:nvSpPr>
      <xdr:spPr>
        <a:xfrm>
          <a:off x="14292795" y="9617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32745</xdr:rowOff>
    </xdr:from>
    <xdr:to>
      <xdr:col>72</xdr:col>
      <xdr:colOff>38100</xdr:colOff>
      <xdr:row>57</xdr:row>
      <xdr:rowOff>134345</xdr:rowOff>
    </xdr:to>
    <xdr:sp macro="" textlink="">
      <xdr:nvSpPr>
        <xdr:cNvPr id="592" name="楕円 591"/>
        <xdr:cNvSpPr/>
      </xdr:nvSpPr>
      <xdr:spPr>
        <a:xfrm>
          <a:off x="13652500" y="9805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150872</xdr:rowOff>
    </xdr:from>
    <xdr:ext cx="599010" cy="259045"/>
    <xdr:sp macro="" textlink="">
      <xdr:nvSpPr>
        <xdr:cNvPr id="593" name="テキスト ボックス 592"/>
        <xdr:cNvSpPr txBox="1"/>
      </xdr:nvSpPr>
      <xdr:spPr>
        <a:xfrm>
          <a:off x="13403795" y="9580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73296</xdr:rowOff>
    </xdr:from>
    <xdr:to>
      <xdr:col>67</xdr:col>
      <xdr:colOff>101600</xdr:colOff>
      <xdr:row>58</xdr:row>
      <xdr:rowOff>3446</xdr:rowOff>
    </xdr:to>
    <xdr:sp macro="" textlink="">
      <xdr:nvSpPr>
        <xdr:cNvPr id="594" name="楕円 593"/>
        <xdr:cNvSpPr/>
      </xdr:nvSpPr>
      <xdr:spPr>
        <a:xfrm>
          <a:off x="12763500" y="984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19973</xdr:rowOff>
    </xdr:from>
    <xdr:ext cx="599010" cy="259045"/>
    <xdr:sp macro="" textlink="">
      <xdr:nvSpPr>
        <xdr:cNvPr id="595" name="テキスト ボックス 594"/>
        <xdr:cNvSpPr txBox="1"/>
      </xdr:nvSpPr>
      <xdr:spPr>
        <a:xfrm>
          <a:off x="12514795" y="9621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9" name="テキスト ボックス 608"/>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1" name="テキスト ボックス 610"/>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3" name="テキスト ボックス 612"/>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15" name="テキスト ボックス 614"/>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7" name="テキスト ボックス 616"/>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154161</xdr:rowOff>
    </xdr:from>
    <xdr:to>
      <xdr:col>85</xdr:col>
      <xdr:colOff>126364</xdr:colOff>
      <xdr:row>79</xdr:row>
      <xdr:rowOff>44450</xdr:rowOff>
    </xdr:to>
    <xdr:cxnSp macro="">
      <xdr:nvCxnSpPr>
        <xdr:cNvPr id="619" name="直線コネクタ 618"/>
        <xdr:cNvCxnSpPr/>
      </xdr:nvCxnSpPr>
      <xdr:spPr>
        <a:xfrm flipV="1">
          <a:off x="16317595" y="12155661"/>
          <a:ext cx="1269" cy="1433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66524</xdr:rowOff>
    </xdr:from>
    <xdr:ext cx="249299" cy="259045"/>
    <xdr:sp macro="" textlink="">
      <xdr:nvSpPr>
        <xdr:cNvPr id="620" name="災害復旧費最小値テキスト"/>
        <xdr:cNvSpPr txBox="1"/>
      </xdr:nvSpPr>
      <xdr:spPr>
        <a:xfrm>
          <a:off x="16370300" y="136110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100838</xdr:rowOff>
    </xdr:from>
    <xdr:ext cx="690189" cy="259045"/>
    <xdr:sp macro="" textlink="">
      <xdr:nvSpPr>
        <xdr:cNvPr id="622" name="災害復旧費最大値テキスト"/>
        <xdr:cNvSpPr txBox="1"/>
      </xdr:nvSpPr>
      <xdr:spPr>
        <a:xfrm>
          <a:off x="16370300" y="1193088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1,128,613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154161</xdr:rowOff>
    </xdr:from>
    <xdr:to>
      <xdr:col>86</xdr:col>
      <xdr:colOff>25400</xdr:colOff>
      <xdr:row>70</xdr:row>
      <xdr:rowOff>154161</xdr:rowOff>
    </xdr:to>
    <xdr:cxnSp macro="">
      <xdr:nvCxnSpPr>
        <xdr:cNvPr id="623" name="直線コネクタ 622"/>
        <xdr:cNvCxnSpPr/>
      </xdr:nvCxnSpPr>
      <xdr:spPr>
        <a:xfrm>
          <a:off x="16230600" y="1215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38593</xdr:rowOff>
    </xdr:from>
    <xdr:to>
      <xdr:col>85</xdr:col>
      <xdr:colOff>127000</xdr:colOff>
      <xdr:row>79</xdr:row>
      <xdr:rowOff>39419</xdr:rowOff>
    </xdr:to>
    <xdr:cxnSp macro="">
      <xdr:nvCxnSpPr>
        <xdr:cNvPr id="624" name="直線コネクタ 623"/>
        <xdr:cNvCxnSpPr/>
      </xdr:nvCxnSpPr>
      <xdr:spPr>
        <a:xfrm>
          <a:off x="15481300" y="13583143"/>
          <a:ext cx="838200" cy="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155424</xdr:rowOff>
    </xdr:from>
    <xdr:ext cx="534377" cy="259045"/>
    <xdr:sp macro="" textlink="">
      <xdr:nvSpPr>
        <xdr:cNvPr id="625" name="災害復旧費平均値テキスト"/>
        <xdr:cNvSpPr txBox="1"/>
      </xdr:nvSpPr>
      <xdr:spPr>
        <a:xfrm>
          <a:off x="16370300" y="133570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132547</xdr:rowOff>
    </xdr:from>
    <xdr:to>
      <xdr:col>85</xdr:col>
      <xdr:colOff>177800</xdr:colOff>
      <xdr:row>79</xdr:row>
      <xdr:rowOff>62697</xdr:rowOff>
    </xdr:to>
    <xdr:sp macro="" textlink="">
      <xdr:nvSpPr>
        <xdr:cNvPr id="626" name="フローチャート: 判断 625"/>
        <xdr:cNvSpPr/>
      </xdr:nvSpPr>
      <xdr:spPr>
        <a:xfrm>
          <a:off x="16268700" y="135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38593</xdr:rowOff>
    </xdr:from>
    <xdr:to>
      <xdr:col>81</xdr:col>
      <xdr:colOff>50800</xdr:colOff>
      <xdr:row>79</xdr:row>
      <xdr:rowOff>44450</xdr:rowOff>
    </xdr:to>
    <xdr:cxnSp macro="">
      <xdr:nvCxnSpPr>
        <xdr:cNvPr id="627" name="直線コネクタ 626"/>
        <xdr:cNvCxnSpPr/>
      </xdr:nvCxnSpPr>
      <xdr:spPr>
        <a:xfrm flipV="1">
          <a:off x="14592300" y="13583143"/>
          <a:ext cx="889000" cy="5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131718</xdr:rowOff>
    </xdr:from>
    <xdr:to>
      <xdr:col>81</xdr:col>
      <xdr:colOff>101600</xdr:colOff>
      <xdr:row>79</xdr:row>
      <xdr:rowOff>61868</xdr:rowOff>
    </xdr:to>
    <xdr:sp macro="" textlink="">
      <xdr:nvSpPr>
        <xdr:cNvPr id="628" name="フローチャート: 判断 627"/>
        <xdr:cNvSpPr/>
      </xdr:nvSpPr>
      <xdr:spPr>
        <a:xfrm>
          <a:off x="15430500" y="1350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78395</xdr:rowOff>
    </xdr:from>
    <xdr:ext cx="534377" cy="259045"/>
    <xdr:sp macro="" textlink="">
      <xdr:nvSpPr>
        <xdr:cNvPr id="629" name="テキスト ボックス 628"/>
        <xdr:cNvSpPr txBox="1"/>
      </xdr:nvSpPr>
      <xdr:spPr>
        <a:xfrm>
          <a:off x="15214111" y="1328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30" name="直線コネクタ 629"/>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133102</xdr:rowOff>
    </xdr:from>
    <xdr:to>
      <xdr:col>76</xdr:col>
      <xdr:colOff>165100</xdr:colOff>
      <xdr:row>79</xdr:row>
      <xdr:rowOff>63252</xdr:rowOff>
    </xdr:to>
    <xdr:sp macro="" textlink="">
      <xdr:nvSpPr>
        <xdr:cNvPr id="631" name="フローチャート: 判断 630"/>
        <xdr:cNvSpPr/>
      </xdr:nvSpPr>
      <xdr:spPr>
        <a:xfrm>
          <a:off x="14541500" y="1350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79779</xdr:rowOff>
    </xdr:from>
    <xdr:ext cx="534377" cy="259045"/>
    <xdr:sp macro="" textlink="">
      <xdr:nvSpPr>
        <xdr:cNvPr id="632" name="テキスト ボックス 631"/>
        <xdr:cNvSpPr txBox="1"/>
      </xdr:nvSpPr>
      <xdr:spPr>
        <a:xfrm>
          <a:off x="14325111" y="1328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42041</xdr:rowOff>
    </xdr:from>
    <xdr:to>
      <xdr:col>71</xdr:col>
      <xdr:colOff>177800</xdr:colOff>
      <xdr:row>79</xdr:row>
      <xdr:rowOff>44450</xdr:rowOff>
    </xdr:to>
    <xdr:cxnSp macro="">
      <xdr:nvCxnSpPr>
        <xdr:cNvPr id="633" name="直線コネクタ 632"/>
        <xdr:cNvCxnSpPr/>
      </xdr:nvCxnSpPr>
      <xdr:spPr>
        <a:xfrm>
          <a:off x="12814300" y="13586591"/>
          <a:ext cx="889000" cy="2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135145</xdr:rowOff>
    </xdr:from>
    <xdr:to>
      <xdr:col>72</xdr:col>
      <xdr:colOff>38100</xdr:colOff>
      <xdr:row>79</xdr:row>
      <xdr:rowOff>65295</xdr:rowOff>
    </xdr:to>
    <xdr:sp macro="" textlink="">
      <xdr:nvSpPr>
        <xdr:cNvPr id="634" name="フローチャート: 判断 633"/>
        <xdr:cNvSpPr/>
      </xdr:nvSpPr>
      <xdr:spPr>
        <a:xfrm>
          <a:off x="13652500" y="1350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81822</xdr:rowOff>
    </xdr:from>
    <xdr:ext cx="534377" cy="259045"/>
    <xdr:sp macro="" textlink="">
      <xdr:nvSpPr>
        <xdr:cNvPr id="635" name="テキスト ボックス 634"/>
        <xdr:cNvSpPr txBox="1"/>
      </xdr:nvSpPr>
      <xdr:spPr>
        <a:xfrm>
          <a:off x="13436111" y="1328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135826</xdr:rowOff>
    </xdr:from>
    <xdr:to>
      <xdr:col>67</xdr:col>
      <xdr:colOff>101600</xdr:colOff>
      <xdr:row>79</xdr:row>
      <xdr:rowOff>65976</xdr:rowOff>
    </xdr:to>
    <xdr:sp macro="" textlink="">
      <xdr:nvSpPr>
        <xdr:cNvPr id="636" name="フローチャート: 判断 635"/>
        <xdr:cNvSpPr/>
      </xdr:nvSpPr>
      <xdr:spPr>
        <a:xfrm>
          <a:off x="12763500" y="1350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82503</xdr:rowOff>
    </xdr:from>
    <xdr:ext cx="534377" cy="259045"/>
    <xdr:sp macro="" textlink="">
      <xdr:nvSpPr>
        <xdr:cNvPr id="637" name="テキスト ボックス 636"/>
        <xdr:cNvSpPr txBox="1"/>
      </xdr:nvSpPr>
      <xdr:spPr>
        <a:xfrm>
          <a:off x="12547111" y="1328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160069</xdr:rowOff>
    </xdr:from>
    <xdr:to>
      <xdr:col>85</xdr:col>
      <xdr:colOff>177800</xdr:colOff>
      <xdr:row>79</xdr:row>
      <xdr:rowOff>90219</xdr:rowOff>
    </xdr:to>
    <xdr:sp macro="" textlink="">
      <xdr:nvSpPr>
        <xdr:cNvPr id="643" name="楕円 642"/>
        <xdr:cNvSpPr/>
      </xdr:nvSpPr>
      <xdr:spPr>
        <a:xfrm>
          <a:off x="16268700" y="13533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110974</xdr:rowOff>
    </xdr:from>
    <xdr:ext cx="469744" cy="259045"/>
    <xdr:sp macro="" textlink="">
      <xdr:nvSpPr>
        <xdr:cNvPr id="644" name="災害復旧費該当値テキスト"/>
        <xdr:cNvSpPr txBox="1"/>
      </xdr:nvSpPr>
      <xdr:spPr>
        <a:xfrm>
          <a:off x="16370300" y="13484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159243</xdr:rowOff>
    </xdr:from>
    <xdr:to>
      <xdr:col>81</xdr:col>
      <xdr:colOff>101600</xdr:colOff>
      <xdr:row>79</xdr:row>
      <xdr:rowOff>89393</xdr:rowOff>
    </xdr:to>
    <xdr:sp macro="" textlink="">
      <xdr:nvSpPr>
        <xdr:cNvPr id="645" name="楕円 644"/>
        <xdr:cNvSpPr/>
      </xdr:nvSpPr>
      <xdr:spPr>
        <a:xfrm>
          <a:off x="15430500" y="13532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80520</xdr:rowOff>
    </xdr:from>
    <xdr:ext cx="469744" cy="259045"/>
    <xdr:sp macro="" textlink="">
      <xdr:nvSpPr>
        <xdr:cNvPr id="646" name="テキスト ボックス 645"/>
        <xdr:cNvSpPr txBox="1"/>
      </xdr:nvSpPr>
      <xdr:spPr>
        <a:xfrm>
          <a:off x="15246428" y="13625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47" name="楕円 646"/>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48" name="テキスト ボックス 647"/>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49" name="楕円 648"/>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0" name="テキスト ボックス 649"/>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162691</xdr:rowOff>
    </xdr:from>
    <xdr:to>
      <xdr:col>67</xdr:col>
      <xdr:colOff>101600</xdr:colOff>
      <xdr:row>79</xdr:row>
      <xdr:rowOff>92841</xdr:rowOff>
    </xdr:to>
    <xdr:sp macro="" textlink="">
      <xdr:nvSpPr>
        <xdr:cNvPr id="651" name="楕円 650"/>
        <xdr:cNvSpPr/>
      </xdr:nvSpPr>
      <xdr:spPr>
        <a:xfrm>
          <a:off x="12763500" y="13535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83968</xdr:rowOff>
    </xdr:from>
    <xdr:ext cx="469744" cy="259045"/>
    <xdr:sp macro="" textlink="">
      <xdr:nvSpPr>
        <xdr:cNvPr id="652" name="テキスト ボックス 651"/>
        <xdr:cNvSpPr txBox="1"/>
      </xdr:nvSpPr>
      <xdr:spPr>
        <a:xfrm>
          <a:off x="12579428" y="13628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3" name="直線コネクタ 66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4" name="テキスト ボックス 66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5" name="直線コネクタ 66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6" name="テキスト ボックス 665"/>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8" name="テキスト ボックス 66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9" name="直線コネクタ 66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0" name="テキスト ボックス 66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1" name="直線コネクタ 67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2" name="テキスト ボックス 67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4" name="テキスト ボックス 673"/>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23823</xdr:rowOff>
    </xdr:from>
    <xdr:to>
      <xdr:col>85</xdr:col>
      <xdr:colOff>126364</xdr:colOff>
      <xdr:row>98</xdr:row>
      <xdr:rowOff>151482</xdr:rowOff>
    </xdr:to>
    <xdr:cxnSp macro="">
      <xdr:nvCxnSpPr>
        <xdr:cNvPr id="676" name="直線コネクタ 675"/>
        <xdr:cNvCxnSpPr/>
      </xdr:nvCxnSpPr>
      <xdr:spPr>
        <a:xfrm flipV="1">
          <a:off x="16317595" y="15625773"/>
          <a:ext cx="1269" cy="132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155309</xdr:rowOff>
    </xdr:from>
    <xdr:ext cx="534377" cy="259045"/>
    <xdr:sp macro="" textlink="">
      <xdr:nvSpPr>
        <xdr:cNvPr id="677" name="公債費最小値テキスト"/>
        <xdr:cNvSpPr txBox="1"/>
      </xdr:nvSpPr>
      <xdr:spPr>
        <a:xfrm>
          <a:off x="16370300" y="16957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151482</xdr:rowOff>
    </xdr:from>
    <xdr:to>
      <xdr:col>86</xdr:col>
      <xdr:colOff>25400</xdr:colOff>
      <xdr:row>98</xdr:row>
      <xdr:rowOff>151482</xdr:rowOff>
    </xdr:to>
    <xdr:cxnSp macro="">
      <xdr:nvCxnSpPr>
        <xdr:cNvPr id="678" name="直線コネクタ 677"/>
        <xdr:cNvCxnSpPr/>
      </xdr:nvCxnSpPr>
      <xdr:spPr>
        <a:xfrm>
          <a:off x="16230600" y="16953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141950</xdr:rowOff>
    </xdr:from>
    <xdr:ext cx="599010" cy="259045"/>
    <xdr:sp macro="" textlink="">
      <xdr:nvSpPr>
        <xdr:cNvPr id="679" name="公債費最大値テキスト"/>
        <xdr:cNvSpPr txBox="1"/>
      </xdr:nvSpPr>
      <xdr:spPr>
        <a:xfrm>
          <a:off x="16370300" y="15401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730,828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23823</xdr:rowOff>
    </xdr:from>
    <xdr:to>
      <xdr:col>86</xdr:col>
      <xdr:colOff>25400</xdr:colOff>
      <xdr:row>91</xdr:row>
      <xdr:rowOff>23823</xdr:rowOff>
    </xdr:to>
    <xdr:cxnSp macro="">
      <xdr:nvCxnSpPr>
        <xdr:cNvPr id="680" name="直線コネクタ 679"/>
        <xdr:cNvCxnSpPr/>
      </xdr:nvCxnSpPr>
      <xdr:spPr>
        <a:xfrm>
          <a:off x="16230600" y="15625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92847</xdr:rowOff>
    </xdr:from>
    <xdr:to>
      <xdr:col>85</xdr:col>
      <xdr:colOff>127000</xdr:colOff>
      <xdr:row>97</xdr:row>
      <xdr:rowOff>95362</xdr:rowOff>
    </xdr:to>
    <xdr:cxnSp macro="">
      <xdr:nvCxnSpPr>
        <xdr:cNvPr id="681" name="直線コネクタ 680"/>
        <xdr:cNvCxnSpPr/>
      </xdr:nvCxnSpPr>
      <xdr:spPr>
        <a:xfrm>
          <a:off x="15481300" y="16723497"/>
          <a:ext cx="8382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30456</xdr:rowOff>
    </xdr:from>
    <xdr:ext cx="599010" cy="259045"/>
    <xdr:sp macro="" textlink="">
      <xdr:nvSpPr>
        <xdr:cNvPr id="682" name="公債費平均値テキスト"/>
        <xdr:cNvSpPr txBox="1"/>
      </xdr:nvSpPr>
      <xdr:spPr>
        <a:xfrm>
          <a:off x="16370300" y="16489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7579</xdr:rowOff>
    </xdr:from>
    <xdr:to>
      <xdr:col>85</xdr:col>
      <xdr:colOff>177800</xdr:colOff>
      <xdr:row>97</xdr:row>
      <xdr:rowOff>109179</xdr:rowOff>
    </xdr:to>
    <xdr:sp macro="" textlink="">
      <xdr:nvSpPr>
        <xdr:cNvPr id="683" name="フローチャート: 判断 682"/>
        <xdr:cNvSpPr/>
      </xdr:nvSpPr>
      <xdr:spPr>
        <a:xfrm>
          <a:off x="16268700" y="1663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42740</xdr:rowOff>
    </xdr:from>
    <xdr:to>
      <xdr:col>81</xdr:col>
      <xdr:colOff>50800</xdr:colOff>
      <xdr:row>97</xdr:row>
      <xdr:rowOff>92847</xdr:rowOff>
    </xdr:to>
    <xdr:cxnSp macro="">
      <xdr:nvCxnSpPr>
        <xdr:cNvPr id="684" name="直線コネクタ 683"/>
        <xdr:cNvCxnSpPr/>
      </xdr:nvCxnSpPr>
      <xdr:spPr>
        <a:xfrm>
          <a:off x="14592300" y="16673390"/>
          <a:ext cx="889000" cy="5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10579</xdr:rowOff>
    </xdr:from>
    <xdr:to>
      <xdr:col>81</xdr:col>
      <xdr:colOff>101600</xdr:colOff>
      <xdr:row>97</xdr:row>
      <xdr:rowOff>112179</xdr:rowOff>
    </xdr:to>
    <xdr:sp macro="" textlink="">
      <xdr:nvSpPr>
        <xdr:cNvPr id="685" name="フローチャート: 判断 684"/>
        <xdr:cNvSpPr/>
      </xdr:nvSpPr>
      <xdr:spPr>
        <a:xfrm>
          <a:off x="154305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128706</xdr:rowOff>
    </xdr:from>
    <xdr:ext cx="599010" cy="259045"/>
    <xdr:sp macro="" textlink="">
      <xdr:nvSpPr>
        <xdr:cNvPr id="686" name="テキスト ボックス 685"/>
        <xdr:cNvSpPr txBox="1"/>
      </xdr:nvSpPr>
      <xdr:spPr>
        <a:xfrm>
          <a:off x="15181795" y="16416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8576</xdr:rowOff>
    </xdr:from>
    <xdr:to>
      <xdr:col>76</xdr:col>
      <xdr:colOff>114300</xdr:colOff>
      <xdr:row>97</xdr:row>
      <xdr:rowOff>42740</xdr:rowOff>
    </xdr:to>
    <xdr:cxnSp macro="">
      <xdr:nvCxnSpPr>
        <xdr:cNvPr id="687" name="直線コネクタ 686"/>
        <xdr:cNvCxnSpPr/>
      </xdr:nvCxnSpPr>
      <xdr:spPr>
        <a:xfrm>
          <a:off x="13703300" y="16639226"/>
          <a:ext cx="889000" cy="34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36629</xdr:rowOff>
    </xdr:from>
    <xdr:to>
      <xdr:col>76</xdr:col>
      <xdr:colOff>165100</xdr:colOff>
      <xdr:row>97</xdr:row>
      <xdr:rowOff>138229</xdr:rowOff>
    </xdr:to>
    <xdr:sp macro="" textlink="">
      <xdr:nvSpPr>
        <xdr:cNvPr id="688" name="フローチャート: 判断 687"/>
        <xdr:cNvSpPr/>
      </xdr:nvSpPr>
      <xdr:spPr>
        <a:xfrm>
          <a:off x="14541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129356</xdr:rowOff>
    </xdr:from>
    <xdr:ext cx="599010" cy="259045"/>
    <xdr:sp macro="" textlink="">
      <xdr:nvSpPr>
        <xdr:cNvPr id="689" name="テキスト ボックス 688"/>
        <xdr:cNvSpPr txBox="1"/>
      </xdr:nvSpPr>
      <xdr:spPr>
        <a:xfrm>
          <a:off x="14292795" y="16760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158748</xdr:rowOff>
    </xdr:from>
    <xdr:to>
      <xdr:col>71</xdr:col>
      <xdr:colOff>177800</xdr:colOff>
      <xdr:row>97</xdr:row>
      <xdr:rowOff>8576</xdr:rowOff>
    </xdr:to>
    <xdr:cxnSp macro="">
      <xdr:nvCxnSpPr>
        <xdr:cNvPr id="690" name="直線コネクタ 689"/>
        <xdr:cNvCxnSpPr/>
      </xdr:nvCxnSpPr>
      <xdr:spPr>
        <a:xfrm>
          <a:off x="12814300" y="16617948"/>
          <a:ext cx="889000" cy="21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50507</xdr:rowOff>
    </xdr:from>
    <xdr:to>
      <xdr:col>72</xdr:col>
      <xdr:colOff>38100</xdr:colOff>
      <xdr:row>97</xdr:row>
      <xdr:rowOff>152107</xdr:rowOff>
    </xdr:to>
    <xdr:sp macro="" textlink="">
      <xdr:nvSpPr>
        <xdr:cNvPr id="691" name="フローチャート: 判断 690"/>
        <xdr:cNvSpPr/>
      </xdr:nvSpPr>
      <xdr:spPr>
        <a:xfrm>
          <a:off x="13652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143234</xdr:rowOff>
    </xdr:from>
    <xdr:ext cx="599010" cy="259045"/>
    <xdr:sp macro="" textlink="">
      <xdr:nvSpPr>
        <xdr:cNvPr id="692" name="テキスト ボックス 691"/>
        <xdr:cNvSpPr txBox="1"/>
      </xdr:nvSpPr>
      <xdr:spPr>
        <a:xfrm>
          <a:off x="13403795" y="16773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58934</xdr:rowOff>
    </xdr:from>
    <xdr:to>
      <xdr:col>67</xdr:col>
      <xdr:colOff>101600</xdr:colOff>
      <xdr:row>97</xdr:row>
      <xdr:rowOff>160534</xdr:rowOff>
    </xdr:to>
    <xdr:sp macro="" textlink="">
      <xdr:nvSpPr>
        <xdr:cNvPr id="693" name="フローチャート: 判断 692"/>
        <xdr:cNvSpPr/>
      </xdr:nvSpPr>
      <xdr:spPr>
        <a:xfrm>
          <a:off x="12763500" y="1668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151661</xdr:rowOff>
    </xdr:from>
    <xdr:ext cx="599010" cy="259045"/>
    <xdr:sp macro="" textlink="">
      <xdr:nvSpPr>
        <xdr:cNvPr id="694" name="テキスト ボックス 693"/>
        <xdr:cNvSpPr txBox="1"/>
      </xdr:nvSpPr>
      <xdr:spPr>
        <a:xfrm>
          <a:off x="12514795" y="16782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44562</xdr:rowOff>
    </xdr:from>
    <xdr:to>
      <xdr:col>85</xdr:col>
      <xdr:colOff>177800</xdr:colOff>
      <xdr:row>97</xdr:row>
      <xdr:rowOff>146162</xdr:rowOff>
    </xdr:to>
    <xdr:sp macro="" textlink="">
      <xdr:nvSpPr>
        <xdr:cNvPr id="700" name="楕円 699"/>
        <xdr:cNvSpPr/>
      </xdr:nvSpPr>
      <xdr:spPr>
        <a:xfrm>
          <a:off x="16268700" y="16675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22989</xdr:rowOff>
    </xdr:from>
    <xdr:ext cx="599010" cy="259045"/>
    <xdr:sp macro="" textlink="">
      <xdr:nvSpPr>
        <xdr:cNvPr id="701" name="公債費該当値テキスト"/>
        <xdr:cNvSpPr txBox="1"/>
      </xdr:nvSpPr>
      <xdr:spPr>
        <a:xfrm>
          <a:off x="16370300" y="16653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42047</xdr:rowOff>
    </xdr:from>
    <xdr:to>
      <xdr:col>81</xdr:col>
      <xdr:colOff>101600</xdr:colOff>
      <xdr:row>97</xdr:row>
      <xdr:rowOff>143647</xdr:rowOff>
    </xdr:to>
    <xdr:sp macro="" textlink="">
      <xdr:nvSpPr>
        <xdr:cNvPr id="702" name="楕円 701"/>
        <xdr:cNvSpPr/>
      </xdr:nvSpPr>
      <xdr:spPr>
        <a:xfrm>
          <a:off x="15430500" y="16672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134774</xdr:rowOff>
    </xdr:from>
    <xdr:ext cx="599010" cy="259045"/>
    <xdr:sp macro="" textlink="">
      <xdr:nvSpPr>
        <xdr:cNvPr id="703" name="テキスト ボックス 702"/>
        <xdr:cNvSpPr txBox="1"/>
      </xdr:nvSpPr>
      <xdr:spPr>
        <a:xfrm>
          <a:off x="15181795" y="16765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163390</xdr:rowOff>
    </xdr:from>
    <xdr:to>
      <xdr:col>76</xdr:col>
      <xdr:colOff>165100</xdr:colOff>
      <xdr:row>97</xdr:row>
      <xdr:rowOff>93540</xdr:rowOff>
    </xdr:to>
    <xdr:sp macro="" textlink="">
      <xdr:nvSpPr>
        <xdr:cNvPr id="704" name="楕円 703"/>
        <xdr:cNvSpPr/>
      </xdr:nvSpPr>
      <xdr:spPr>
        <a:xfrm>
          <a:off x="14541500" y="16622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110067</xdr:rowOff>
    </xdr:from>
    <xdr:ext cx="599010" cy="259045"/>
    <xdr:sp macro="" textlink="">
      <xdr:nvSpPr>
        <xdr:cNvPr id="705" name="テキスト ボックス 704"/>
        <xdr:cNvSpPr txBox="1"/>
      </xdr:nvSpPr>
      <xdr:spPr>
        <a:xfrm>
          <a:off x="14292795" y="16397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129226</xdr:rowOff>
    </xdr:from>
    <xdr:to>
      <xdr:col>72</xdr:col>
      <xdr:colOff>38100</xdr:colOff>
      <xdr:row>97</xdr:row>
      <xdr:rowOff>59376</xdr:rowOff>
    </xdr:to>
    <xdr:sp macro="" textlink="">
      <xdr:nvSpPr>
        <xdr:cNvPr id="706" name="楕円 705"/>
        <xdr:cNvSpPr/>
      </xdr:nvSpPr>
      <xdr:spPr>
        <a:xfrm>
          <a:off x="13652500" y="16588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75903</xdr:rowOff>
    </xdr:from>
    <xdr:ext cx="599010" cy="259045"/>
    <xdr:sp macro="" textlink="">
      <xdr:nvSpPr>
        <xdr:cNvPr id="707" name="テキスト ボックス 706"/>
        <xdr:cNvSpPr txBox="1"/>
      </xdr:nvSpPr>
      <xdr:spPr>
        <a:xfrm>
          <a:off x="13403795" y="16363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107948</xdr:rowOff>
    </xdr:from>
    <xdr:to>
      <xdr:col>67</xdr:col>
      <xdr:colOff>101600</xdr:colOff>
      <xdr:row>97</xdr:row>
      <xdr:rowOff>38098</xdr:rowOff>
    </xdr:to>
    <xdr:sp macro="" textlink="">
      <xdr:nvSpPr>
        <xdr:cNvPr id="708" name="楕円 707"/>
        <xdr:cNvSpPr/>
      </xdr:nvSpPr>
      <xdr:spPr>
        <a:xfrm>
          <a:off x="12763500" y="1656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54625</xdr:rowOff>
    </xdr:from>
    <xdr:ext cx="599010" cy="259045"/>
    <xdr:sp macro="" textlink="">
      <xdr:nvSpPr>
        <xdr:cNvPr id="709" name="テキスト ボックス 708"/>
        <xdr:cNvSpPr txBox="1"/>
      </xdr:nvSpPr>
      <xdr:spPr>
        <a:xfrm>
          <a:off x="12514795" y="16342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0" name="直線コネクタ 71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1" name="テキスト ボックス 72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2" name="直線コネクタ 72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3" name="テキスト ボックス 722"/>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5" name="テキスト ボックス 724"/>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6" name="直線コネクタ 72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7" name="テキスト ボックス 726"/>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8" name="直線コネクタ 72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92727</xdr:rowOff>
    </xdr:from>
    <xdr:ext cx="595419" cy="259045"/>
    <xdr:sp macro="" textlink="">
      <xdr:nvSpPr>
        <xdr:cNvPr id="729" name="テキスト ボックス 728"/>
        <xdr:cNvSpPr txBox="1"/>
      </xdr:nvSpPr>
      <xdr:spPr>
        <a:xfrm>
          <a:off x="17692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1" name="テキスト ボックス 730"/>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7569</xdr:rowOff>
    </xdr:from>
    <xdr:to>
      <xdr:col>116</xdr:col>
      <xdr:colOff>62864</xdr:colOff>
      <xdr:row>39</xdr:row>
      <xdr:rowOff>44450</xdr:rowOff>
    </xdr:to>
    <xdr:cxnSp macro="">
      <xdr:nvCxnSpPr>
        <xdr:cNvPr id="733" name="直線コネクタ 732"/>
        <xdr:cNvCxnSpPr/>
      </xdr:nvCxnSpPr>
      <xdr:spPr>
        <a:xfrm flipV="1">
          <a:off x="22159595" y="5322519"/>
          <a:ext cx="1269" cy="1408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84802</xdr:rowOff>
    </xdr:from>
    <xdr:ext cx="249299" cy="259045"/>
    <xdr:sp macro="" textlink="">
      <xdr:nvSpPr>
        <xdr:cNvPr id="734" name="諸支出金最小値テキスト"/>
        <xdr:cNvSpPr txBox="1"/>
      </xdr:nvSpPr>
      <xdr:spPr>
        <a:xfrm>
          <a:off x="22212300" y="6771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5" name="直線コネクタ 73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125696</xdr:rowOff>
    </xdr:from>
    <xdr:ext cx="599010" cy="259045"/>
    <xdr:sp macro="" textlink="">
      <xdr:nvSpPr>
        <xdr:cNvPr id="736" name="諸支出金最大値テキスト"/>
        <xdr:cNvSpPr txBox="1"/>
      </xdr:nvSpPr>
      <xdr:spPr>
        <a:xfrm>
          <a:off x="22212300" y="5097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110,904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7569</xdr:rowOff>
    </xdr:from>
    <xdr:to>
      <xdr:col>116</xdr:col>
      <xdr:colOff>152400</xdr:colOff>
      <xdr:row>31</xdr:row>
      <xdr:rowOff>7569</xdr:rowOff>
    </xdr:to>
    <xdr:cxnSp macro="">
      <xdr:nvCxnSpPr>
        <xdr:cNvPr id="737" name="直線コネクタ 736"/>
        <xdr:cNvCxnSpPr/>
      </xdr:nvCxnSpPr>
      <xdr:spPr>
        <a:xfrm>
          <a:off x="22072600" y="5322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8" name="直線コネクタ 737"/>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2252</xdr:rowOff>
    </xdr:from>
    <xdr:ext cx="469744" cy="259045"/>
    <xdr:sp macro="" textlink="">
      <xdr:nvSpPr>
        <xdr:cNvPr id="739" name="諸支出金平均値テキスト"/>
        <xdr:cNvSpPr txBox="1"/>
      </xdr:nvSpPr>
      <xdr:spPr>
        <a:xfrm>
          <a:off x="22212300" y="65173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150825</xdr:rowOff>
    </xdr:from>
    <xdr:to>
      <xdr:col>116</xdr:col>
      <xdr:colOff>114300</xdr:colOff>
      <xdr:row>39</xdr:row>
      <xdr:rowOff>80975</xdr:rowOff>
    </xdr:to>
    <xdr:sp macro="" textlink="">
      <xdr:nvSpPr>
        <xdr:cNvPr id="740" name="フローチャート: 判断 739"/>
        <xdr:cNvSpPr/>
      </xdr:nvSpPr>
      <xdr:spPr>
        <a:xfrm>
          <a:off x="22110700" y="666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1" name="直線コネクタ 740"/>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153695</xdr:rowOff>
    </xdr:from>
    <xdr:to>
      <xdr:col>112</xdr:col>
      <xdr:colOff>38100</xdr:colOff>
      <xdr:row>39</xdr:row>
      <xdr:rowOff>83845</xdr:rowOff>
    </xdr:to>
    <xdr:sp macro="" textlink="">
      <xdr:nvSpPr>
        <xdr:cNvPr id="742" name="フローチャート: 判断 741"/>
        <xdr:cNvSpPr/>
      </xdr:nvSpPr>
      <xdr:spPr>
        <a:xfrm>
          <a:off x="21272500" y="666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100372</xdr:rowOff>
    </xdr:from>
    <xdr:ext cx="378565" cy="259045"/>
    <xdr:sp macro="" textlink="">
      <xdr:nvSpPr>
        <xdr:cNvPr id="743" name="テキスト ボックス 742"/>
        <xdr:cNvSpPr txBox="1"/>
      </xdr:nvSpPr>
      <xdr:spPr>
        <a:xfrm>
          <a:off x="21134017" y="64440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4" name="直線コネクタ 743"/>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156261</xdr:rowOff>
    </xdr:from>
    <xdr:to>
      <xdr:col>107</xdr:col>
      <xdr:colOff>101600</xdr:colOff>
      <xdr:row>39</xdr:row>
      <xdr:rowOff>86411</xdr:rowOff>
    </xdr:to>
    <xdr:sp macro="" textlink="">
      <xdr:nvSpPr>
        <xdr:cNvPr id="745" name="フローチャート: 判断 744"/>
        <xdr:cNvSpPr/>
      </xdr:nvSpPr>
      <xdr:spPr>
        <a:xfrm>
          <a:off x="20383500" y="667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102938</xdr:rowOff>
    </xdr:from>
    <xdr:ext cx="378565" cy="259045"/>
    <xdr:sp macro="" textlink="">
      <xdr:nvSpPr>
        <xdr:cNvPr id="746" name="テキスト ボックス 745"/>
        <xdr:cNvSpPr txBox="1"/>
      </xdr:nvSpPr>
      <xdr:spPr>
        <a:xfrm>
          <a:off x="20245017" y="64465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7" name="直線コネクタ 746"/>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158610</xdr:rowOff>
    </xdr:from>
    <xdr:to>
      <xdr:col>102</xdr:col>
      <xdr:colOff>165100</xdr:colOff>
      <xdr:row>39</xdr:row>
      <xdr:rowOff>88760</xdr:rowOff>
    </xdr:to>
    <xdr:sp macro="" textlink="">
      <xdr:nvSpPr>
        <xdr:cNvPr id="748" name="フローチャート: 判断 747"/>
        <xdr:cNvSpPr/>
      </xdr:nvSpPr>
      <xdr:spPr>
        <a:xfrm>
          <a:off x="19494500" y="6673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105287</xdr:rowOff>
    </xdr:from>
    <xdr:ext cx="378565" cy="259045"/>
    <xdr:sp macro="" textlink="">
      <xdr:nvSpPr>
        <xdr:cNvPr id="749" name="テキスト ボックス 748"/>
        <xdr:cNvSpPr txBox="1"/>
      </xdr:nvSpPr>
      <xdr:spPr>
        <a:xfrm>
          <a:off x="19356017" y="64489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159893</xdr:rowOff>
    </xdr:from>
    <xdr:to>
      <xdr:col>98</xdr:col>
      <xdr:colOff>38100</xdr:colOff>
      <xdr:row>39</xdr:row>
      <xdr:rowOff>90043</xdr:rowOff>
    </xdr:to>
    <xdr:sp macro="" textlink="">
      <xdr:nvSpPr>
        <xdr:cNvPr id="750" name="フローチャート: 判断 749"/>
        <xdr:cNvSpPr/>
      </xdr:nvSpPr>
      <xdr:spPr>
        <a:xfrm>
          <a:off x="18605500" y="66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106570</xdr:rowOff>
    </xdr:from>
    <xdr:ext cx="378565" cy="259045"/>
    <xdr:sp macro="" textlink="">
      <xdr:nvSpPr>
        <xdr:cNvPr id="751" name="テキスト ボックス 750"/>
        <xdr:cNvSpPr txBox="1"/>
      </xdr:nvSpPr>
      <xdr:spPr>
        <a:xfrm>
          <a:off x="18467017" y="64502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7" name="楕円 756"/>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129252</xdr:rowOff>
    </xdr:from>
    <xdr:ext cx="249299" cy="259045"/>
    <xdr:sp macro="" textlink="">
      <xdr:nvSpPr>
        <xdr:cNvPr id="758" name="諸支出金該当値テキスト"/>
        <xdr:cNvSpPr txBox="1"/>
      </xdr:nvSpPr>
      <xdr:spPr>
        <a:xfrm>
          <a:off x="22212300" y="6644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9" name="楕円 758"/>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0" name="テキスト ボックス 759"/>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1" name="楕円 760"/>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2" name="テキスト ボックス 761"/>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3" name="楕円 762"/>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4" name="テキスト ボックス 763"/>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5" name="楕円 764"/>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6" name="テキスト ボックス 765"/>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7" name="直線コネクタ 77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8" name="テキスト ボックス 77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0" name="テキスト ボックス 77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2" name="直線コネクタ 78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7" name="直線コネクタ 78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9" name="フローチャート: 判断 78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0" name="直線コネクタ 78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1" name="フローチャート: 判断 79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2" name="テキスト ボックス 791"/>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3" name="直線コネクタ 79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4" name="フローチャート: 判断 79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5" name="テキスト ボックス 794"/>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6" name="直線コネクタ 79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7" name="フローチャート: 判断 79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8" name="テキスト ボックス 797"/>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9" name="フローチャート: 判断 79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0" name="テキスト ボックス 799"/>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楕円 80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8" name="楕円 80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9" name="テキスト ボックス 808"/>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0" name="楕円 80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1" name="テキスト ボックス 810"/>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2" name="楕円 81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3" name="テキスト ボックス 812"/>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楕円 81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5" name="テキスト ボックス 814"/>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6" name="正方形/長方形 81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7" name="正方形/長方形 81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8" name="テキスト ボックス 81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衛生費は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461,306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円となっており、前年度より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124,074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円増加している。これは、広域での塵芥処理施設の建設に伴う負担金増加が要因である。また、温泉利用施設を有していることから、類似団体と比較するとかなり高い水準になっている。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商工費は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56,654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円となっており、前年度より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6,910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円減少している。これは、新型コロナウイルス感染症対策として実施した商品券配付事業や事業者への補助金の減少が要因である。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土木費は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129,990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円となっており、前年度より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14,206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円増加している。これは、町道の改良舗装工事の増加が主な要因であるが、維持管理している町道・橋梁が類似団体と比較して少ないことから、類似団体平均を下回っている。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消防費は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83,952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円となっており、前年度より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17,146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円増加し類似団体平均を上回っている。これは、高規格救急車の更新に係る広域消防組合への負担金の増加が要因である。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教育費は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555,363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円となっており、前年度より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356,942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円増加し類似団体と比較するとかなり高い水準になっている。これは、中学校建替事業の実施による工事請負費の増加が要因である。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153,275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円となっており、地方債の元利償還金の償還ピークである平成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年度を過ぎて以降減少傾向にあり、公債費が前年より減少したことから、一人あたりのコストも減少している。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北海道壮瞥町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実質単年度収支は近年の普通交付税等の減少の影響で、高い水準で財政調整基金を繰り入れたことによりマイナスが続いていたが、令和３年度からプラスに転じ令和５年度もプラスとなった。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主な要因としては、コロナ禍の収束に伴う入湯客数の回復による入湯税の増加や、歳出抑制の徹底により、財政調整基金の取り崩しを行わなかったことが挙げられる。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引き続き、事務事業の見直しや有利な財源の確保など、行財政改革を推進し、健全な財政運営に努める。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北海道壮瞥町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全ての会計において赤字額はないものの、特別会計においては一般会計からの赤字補てん的な繰り入れにより運営しているものもある。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今後もさらに一般会計の負担額を低減するために、安定的な運営に努める。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015750_&#22766;&#30629;&#30010;_2023(2&#22238;&#30446;)&#8251;&#32080;&#21512;&#2106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P51">
            <v>5.2</v>
          </cell>
        </row>
        <row r="53">
          <cell r="BP53">
            <v>59</v>
          </cell>
          <cell r="BX53">
            <v>60.4</v>
          </cell>
          <cell r="CF53">
            <v>62.3</v>
          </cell>
          <cell r="CN53">
            <v>64</v>
          </cell>
          <cell r="CV53">
            <v>65.8</v>
          </cell>
        </row>
        <row r="55">
          <cell r="AN55" t="str">
            <v>類似団体内平均値</v>
          </cell>
          <cell r="BP55">
            <v>0</v>
          </cell>
          <cell r="BX55">
            <v>0</v>
          </cell>
          <cell r="CF55">
            <v>0</v>
          </cell>
          <cell r="CN55">
            <v>0</v>
          </cell>
          <cell r="CV55">
            <v>0</v>
          </cell>
        </row>
        <row r="57">
          <cell r="BP57">
            <v>60.2</v>
          </cell>
          <cell r="BX57">
            <v>61</v>
          </cell>
          <cell r="CF57">
            <v>62.2</v>
          </cell>
          <cell r="CN57">
            <v>63.6</v>
          </cell>
          <cell r="CV57">
            <v>65.900000000000006</v>
          </cell>
        </row>
        <row r="72">
          <cell r="BP72" t="str">
            <v>R01</v>
          </cell>
          <cell r="BX72" t="str">
            <v>R02</v>
          </cell>
          <cell r="CF72" t="str">
            <v>R03</v>
          </cell>
          <cell r="CN72" t="str">
            <v>R04</v>
          </cell>
          <cell r="CV72" t="str">
            <v>R05</v>
          </cell>
        </row>
        <row r="73">
          <cell r="AN73" t="str">
            <v>当該団体値</v>
          </cell>
          <cell r="BP73">
            <v>5.2</v>
          </cell>
        </row>
        <row r="75">
          <cell r="BP75">
            <v>12.9</v>
          </cell>
          <cell r="BX75">
            <v>12.6</v>
          </cell>
          <cell r="CF75">
            <v>11.3</v>
          </cell>
          <cell r="CN75">
            <v>9.8000000000000007</v>
          </cell>
          <cell r="CV75">
            <v>8.6999999999999993</v>
          </cell>
        </row>
        <row r="77">
          <cell r="AN77" t="str">
            <v>類似団体内平均値</v>
          </cell>
          <cell r="BP77">
            <v>0</v>
          </cell>
          <cell r="BX77">
            <v>0</v>
          </cell>
          <cell r="CF77">
            <v>0</v>
          </cell>
          <cell r="CN77">
            <v>0</v>
          </cell>
          <cell r="CV77">
            <v>0</v>
          </cell>
        </row>
        <row r="79">
          <cell r="BP79">
            <v>7.3</v>
          </cell>
          <cell r="BX79">
            <v>7.4</v>
          </cell>
          <cell r="CF79">
            <v>7.5</v>
          </cell>
          <cell r="CN79">
            <v>7.5</v>
          </cell>
          <cell r="CV79">
            <v>7.7</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75" thickBot="1" x14ac:dyDescent="0.2">
      <c r="B2" s="182" t="s">
        <v>77</v>
      </c>
      <c r="C2" s="182"/>
      <c r="D2" s="183"/>
    </row>
    <row r="3" spans="1:119" ht="18.75" customHeight="1" thickBot="1" x14ac:dyDescent="0.2">
      <c r="A3" s="181"/>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5377645</v>
      </c>
      <c r="BO4" s="449"/>
      <c r="BP4" s="449"/>
      <c r="BQ4" s="449"/>
      <c r="BR4" s="449"/>
      <c r="BS4" s="449"/>
      <c r="BT4" s="449"/>
      <c r="BU4" s="450"/>
      <c r="BV4" s="448">
        <v>4128266</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3.1</v>
      </c>
      <c r="CU4" s="589"/>
      <c r="CV4" s="589"/>
      <c r="CW4" s="589"/>
      <c r="CX4" s="589"/>
      <c r="CY4" s="589"/>
      <c r="CZ4" s="589"/>
      <c r="DA4" s="590"/>
      <c r="DB4" s="588">
        <v>4.5</v>
      </c>
      <c r="DC4" s="589"/>
      <c r="DD4" s="589"/>
      <c r="DE4" s="589"/>
      <c r="DF4" s="589"/>
      <c r="DG4" s="589"/>
      <c r="DH4" s="589"/>
      <c r="DI4" s="590"/>
    </row>
    <row r="5" spans="1:119" ht="18.75" customHeight="1" x14ac:dyDescent="0.15">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5281686</v>
      </c>
      <c r="BO5" s="420"/>
      <c r="BP5" s="420"/>
      <c r="BQ5" s="420"/>
      <c r="BR5" s="420"/>
      <c r="BS5" s="420"/>
      <c r="BT5" s="420"/>
      <c r="BU5" s="421"/>
      <c r="BV5" s="419">
        <v>4020101</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81.900000000000006</v>
      </c>
      <c r="CU5" s="417"/>
      <c r="CV5" s="417"/>
      <c r="CW5" s="417"/>
      <c r="CX5" s="417"/>
      <c r="CY5" s="417"/>
      <c r="CZ5" s="417"/>
      <c r="DA5" s="418"/>
      <c r="DB5" s="416">
        <v>82.9</v>
      </c>
      <c r="DC5" s="417"/>
      <c r="DD5" s="417"/>
      <c r="DE5" s="417"/>
      <c r="DF5" s="417"/>
      <c r="DG5" s="417"/>
      <c r="DH5" s="417"/>
      <c r="DI5" s="418"/>
    </row>
    <row r="6" spans="1:119" ht="18.75" customHeight="1" x14ac:dyDescent="0.15">
      <c r="A6" s="181"/>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95959</v>
      </c>
      <c r="BO6" s="420"/>
      <c r="BP6" s="420"/>
      <c r="BQ6" s="420"/>
      <c r="BR6" s="420"/>
      <c r="BS6" s="420"/>
      <c r="BT6" s="420"/>
      <c r="BU6" s="421"/>
      <c r="BV6" s="419">
        <v>108165</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82.3</v>
      </c>
      <c r="CU6" s="563"/>
      <c r="CV6" s="563"/>
      <c r="CW6" s="563"/>
      <c r="CX6" s="563"/>
      <c r="CY6" s="563"/>
      <c r="CZ6" s="563"/>
      <c r="DA6" s="564"/>
      <c r="DB6" s="562">
        <v>83.6</v>
      </c>
      <c r="DC6" s="563"/>
      <c r="DD6" s="563"/>
      <c r="DE6" s="563"/>
      <c r="DF6" s="563"/>
      <c r="DG6" s="563"/>
      <c r="DH6" s="563"/>
      <c r="DI6" s="564"/>
    </row>
    <row r="7" spans="1:119" ht="18.75" customHeight="1" x14ac:dyDescent="0.15">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27528</v>
      </c>
      <c r="BO7" s="420"/>
      <c r="BP7" s="420"/>
      <c r="BQ7" s="420"/>
      <c r="BR7" s="420"/>
      <c r="BS7" s="420"/>
      <c r="BT7" s="420"/>
      <c r="BU7" s="421"/>
      <c r="BV7" s="419">
        <v>8664</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2206977</v>
      </c>
      <c r="CU7" s="420"/>
      <c r="CV7" s="420"/>
      <c r="CW7" s="420"/>
      <c r="CX7" s="420"/>
      <c r="CY7" s="420"/>
      <c r="CZ7" s="420"/>
      <c r="DA7" s="421"/>
      <c r="DB7" s="419">
        <v>2198867</v>
      </c>
      <c r="DC7" s="420"/>
      <c r="DD7" s="420"/>
      <c r="DE7" s="420"/>
      <c r="DF7" s="420"/>
      <c r="DG7" s="420"/>
      <c r="DH7" s="420"/>
      <c r="DI7" s="421"/>
    </row>
    <row r="8" spans="1:119" ht="18.75" customHeight="1" thickBot="1" x14ac:dyDescent="0.2">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68431</v>
      </c>
      <c r="BO8" s="420"/>
      <c r="BP8" s="420"/>
      <c r="BQ8" s="420"/>
      <c r="BR8" s="420"/>
      <c r="BS8" s="420"/>
      <c r="BT8" s="420"/>
      <c r="BU8" s="421"/>
      <c r="BV8" s="419">
        <v>99501</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0.19</v>
      </c>
      <c r="CU8" s="523"/>
      <c r="CV8" s="523"/>
      <c r="CW8" s="523"/>
      <c r="CX8" s="523"/>
      <c r="CY8" s="523"/>
      <c r="CZ8" s="523"/>
      <c r="DA8" s="524"/>
      <c r="DB8" s="522">
        <v>0.19</v>
      </c>
      <c r="DC8" s="523"/>
      <c r="DD8" s="523"/>
      <c r="DE8" s="523"/>
      <c r="DF8" s="523"/>
      <c r="DG8" s="523"/>
      <c r="DH8" s="523"/>
      <c r="DI8" s="524"/>
    </row>
    <row r="9" spans="1:119" ht="18.75" customHeight="1" thickBot="1" x14ac:dyDescent="0.2">
      <c r="A9" s="181"/>
      <c r="B9" s="551" t="s">
        <v>106</v>
      </c>
      <c r="C9" s="552"/>
      <c r="D9" s="552"/>
      <c r="E9" s="552"/>
      <c r="F9" s="552"/>
      <c r="G9" s="552"/>
      <c r="H9" s="552"/>
      <c r="I9" s="552"/>
      <c r="J9" s="552"/>
      <c r="K9" s="470"/>
      <c r="L9" s="553" t="s">
        <v>107</v>
      </c>
      <c r="M9" s="554"/>
      <c r="N9" s="554"/>
      <c r="O9" s="554"/>
      <c r="P9" s="554"/>
      <c r="Q9" s="555"/>
      <c r="R9" s="556">
        <v>2743</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-31070</v>
      </c>
      <c r="BO9" s="420"/>
      <c r="BP9" s="420"/>
      <c r="BQ9" s="420"/>
      <c r="BR9" s="420"/>
      <c r="BS9" s="420"/>
      <c r="BT9" s="420"/>
      <c r="BU9" s="421"/>
      <c r="BV9" s="419">
        <v>39760</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10.4</v>
      </c>
      <c r="CU9" s="417"/>
      <c r="CV9" s="417"/>
      <c r="CW9" s="417"/>
      <c r="CX9" s="417"/>
      <c r="CY9" s="417"/>
      <c r="CZ9" s="417"/>
      <c r="DA9" s="418"/>
      <c r="DB9" s="416">
        <v>10.5</v>
      </c>
      <c r="DC9" s="417"/>
      <c r="DD9" s="417"/>
      <c r="DE9" s="417"/>
      <c r="DF9" s="417"/>
      <c r="DG9" s="417"/>
      <c r="DH9" s="417"/>
      <c r="DI9" s="418"/>
    </row>
    <row r="10" spans="1:119" ht="18.75" customHeight="1" thickBot="1" x14ac:dyDescent="0.2">
      <c r="A10" s="181"/>
      <c r="B10" s="551"/>
      <c r="C10" s="552"/>
      <c r="D10" s="552"/>
      <c r="E10" s="552"/>
      <c r="F10" s="552"/>
      <c r="G10" s="552"/>
      <c r="H10" s="552"/>
      <c r="I10" s="552"/>
      <c r="J10" s="552"/>
      <c r="K10" s="470"/>
      <c r="L10" s="375" t="s">
        <v>112</v>
      </c>
      <c r="M10" s="376"/>
      <c r="N10" s="376"/>
      <c r="O10" s="376"/>
      <c r="P10" s="376"/>
      <c r="Q10" s="377"/>
      <c r="R10" s="372">
        <v>2922</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114</v>
      </c>
      <c r="AV10" s="478"/>
      <c r="AW10" s="478"/>
      <c r="AX10" s="478"/>
      <c r="AY10" s="433" t="s">
        <v>115</v>
      </c>
      <c r="AZ10" s="434"/>
      <c r="BA10" s="434"/>
      <c r="BB10" s="434"/>
      <c r="BC10" s="434"/>
      <c r="BD10" s="434"/>
      <c r="BE10" s="434"/>
      <c r="BF10" s="434"/>
      <c r="BG10" s="434"/>
      <c r="BH10" s="434"/>
      <c r="BI10" s="434"/>
      <c r="BJ10" s="434"/>
      <c r="BK10" s="434"/>
      <c r="BL10" s="434"/>
      <c r="BM10" s="435"/>
      <c r="BN10" s="419">
        <v>99509</v>
      </c>
      <c r="BO10" s="420"/>
      <c r="BP10" s="420"/>
      <c r="BQ10" s="420"/>
      <c r="BR10" s="420"/>
      <c r="BS10" s="420"/>
      <c r="BT10" s="420"/>
      <c r="BU10" s="421"/>
      <c r="BV10" s="419">
        <v>105502</v>
      </c>
      <c r="BW10" s="420"/>
      <c r="BX10" s="420"/>
      <c r="BY10" s="420"/>
      <c r="BZ10" s="420"/>
      <c r="CA10" s="420"/>
      <c r="CB10" s="420"/>
      <c r="CC10" s="421"/>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81"/>
      <c r="B12" s="525" t="s">
        <v>123</v>
      </c>
      <c r="C12" s="526"/>
      <c r="D12" s="526"/>
      <c r="E12" s="526"/>
      <c r="F12" s="526"/>
      <c r="G12" s="526"/>
      <c r="H12" s="526"/>
      <c r="I12" s="526"/>
      <c r="J12" s="526"/>
      <c r="K12" s="527"/>
      <c r="L12" s="534" t="s">
        <v>124</v>
      </c>
      <c r="M12" s="535"/>
      <c r="N12" s="535"/>
      <c r="O12" s="535"/>
      <c r="P12" s="535"/>
      <c r="Q12" s="536"/>
      <c r="R12" s="537">
        <v>2391</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32266</v>
      </c>
      <c r="BO12" s="420"/>
      <c r="BP12" s="420"/>
      <c r="BQ12" s="420"/>
      <c r="BR12" s="420"/>
      <c r="BS12" s="420"/>
      <c r="BT12" s="420"/>
      <c r="BU12" s="421"/>
      <c r="BV12" s="419">
        <v>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81"/>
      <c r="B13" s="528"/>
      <c r="C13" s="529"/>
      <c r="D13" s="529"/>
      <c r="E13" s="529"/>
      <c r="F13" s="529"/>
      <c r="G13" s="529"/>
      <c r="H13" s="529"/>
      <c r="I13" s="529"/>
      <c r="J13" s="529"/>
      <c r="K13" s="530"/>
      <c r="L13" s="190"/>
      <c r="M13" s="503" t="s">
        <v>130</v>
      </c>
      <c r="N13" s="504"/>
      <c r="O13" s="504"/>
      <c r="P13" s="504"/>
      <c r="Q13" s="505"/>
      <c r="R13" s="506">
        <v>2302</v>
      </c>
      <c r="S13" s="507"/>
      <c r="T13" s="507"/>
      <c r="U13" s="507"/>
      <c r="V13" s="508"/>
      <c r="W13" s="509" t="s">
        <v>131</v>
      </c>
      <c r="X13" s="405"/>
      <c r="Y13" s="405"/>
      <c r="Z13" s="405"/>
      <c r="AA13" s="405"/>
      <c r="AB13" s="406"/>
      <c r="AC13" s="372">
        <v>335</v>
      </c>
      <c r="AD13" s="373"/>
      <c r="AE13" s="373"/>
      <c r="AF13" s="373"/>
      <c r="AG13" s="374"/>
      <c r="AH13" s="372">
        <v>369</v>
      </c>
      <c r="AI13" s="373"/>
      <c r="AJ13" s="373"/>
      <c r="AK13" s="373"/>
      <c r="AL13" s="432"/>
      <c r="AM13" s="476" t="s">
        <v>132</v>
      </c>
      <c r="AN13" s="376"/>
      <c r="AO13" s="376"/>
      <c r="AP13" s="376"/>
      <c r="AQ13" s="376"/>
      <c r="AR13" s="376"/>
      <c r="AS13" s="376"/>
      <c r="AT13" s="377"/>
      <c r="AU13" s="477" t="s">
        <v>114</v>
      </c>
      <c r="AV13" s="478"/>
      <c r="AW13" s="478"/>
      <c r="AX13" s="478"/>
      <c r="AY13" s="433" t="s">
        <v>133</v>
      </c>
      <c r="AZ13" s="434"/>
      <c r="BA13" s="434"/>
      <c r="BB13" s="434"/>
      <c r="BC13" s="434"/>
      <c r="BD13" s="434"/>
      <c r="BE13" s="434"/>
      <c r="BF13" s="434"/>
      <c r="BG13" s="434"/>
      <c r="BH13" s="434"/>
      <c r="BI13" s="434"/>
      <c r="BJ13" s="434"/>
      <c r="BK13" s="434"/>
      <c r="BL13" s="434"/>
      <c r="BM13" s="435"/>
      <c r="BN13" s="419">
        <v>36173</v>
      </c>
      <c r="BO13" s="420"/>
      <c r="BP13" s="420"/>
      <c r="BQ13" s="420"/>
      <c r="BR13" s="420"/>
      <c r="BS13" s="420"/>
      <c r="BT13" s="420"/>
      <c r="BU13" s="421"/>
      <c r="BV13" s="419">
        <v>145262</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8.6999999999999993</v>
      </c>
      <c r="CU13" s="417"/>
      <c r="CV13" s="417"/>
      <c r="CW13" s="417"/>
      <c r="CX13" s="417"/>
      <c r="CY13" s="417"/>
      <c r="CZ13" s="417"/>
      <c r="DA13" s="418"/>
      <c r="DB13" s="416">
        <v>9.8000000000000007</v>
      </c>
      <c r="DC13" s="417"/>
      <c r="DD13" s="417"/>
      <c r="DE13" s="417"/>
      <c r="DF13" s="417"/>
      <c r="DG13" s="417"/>
      <c r="DH13" s="417"/>
      <c r="DI13" s="418"/>
    </row>
    <row r="14" spans="1:119" ht="18.75" customHeight="1" thickBot="1" x14ac:dyDescent="0.2">
      <c r="A14" s="181"/>
      <c r="B14" s="528"/>
      <c r="C14" s="529"/>
      <c r="D14" s="529"/>
      <c r="E14" s="529"/>
      <c r="F14" s="529"/>
      <c r="G14" s="529"/>
      <c r="H14" s="529"/>
      <c r="I14" s="529"/>
      <c r="J14" s="529"/>
      <c r="K14" s="530"/>
      <c r="L14" s="493" t="s">
        <v>135</v>
      </c>
      <c r="M14" s="546"/>
      <c r="N14" s="546"/>
      <c r="O14" s="546"/>
      <c r="P14" s="546"/>
      <c r="Q14" s="547"/>
      <c r="R14" s="506">
        <v>2362</v>
      </c>
      <c r="S14" s="507"/>
      <c r="T14" s="507"/>
      <c r="U14" s="507"/>
      <c r="V14" s="508"/>
      <c r="W14" s="510"/>
      <c r="X14" s="408"/>
      <c r="Y14" s="408"/>
      <c r="Z14" s="408"/>
      <c r="AA14" s="408"/>
      <c r="AB14" s="409"/>
      <c r="AC14" s="499">
        <v>25.6</v>
      </c>
      <c r="AD14" s="500"/>
      <c r="AE14" s="500"/>
      <c r="AF14" s="500"/>
      <c r="AG14" s="501"/>
      <c r="AH14" s="499">
        <v>26.8</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15">
      <c r="A15" s="181"/>
      <c r="B15" s="528"/>
      <c r="C15" s="529"/>
      <c r="D15" s="529"/>
      <c r="E15" s="529"/>
      <c r="F15" s="529"/>
      <c r="G15" s="529"/>
      <c r="H15" s="529"/>
      <c r="I15" s="529"/>
      <c r="J15" s="529"/>
      <c r="K15" s="530"/>
      <c r="L15" s="190"/>
      <c r="M15" s="503" t="s">
        <v>130</v>
      </c>
      <c r="N15" s="504"/>
      <c r="O15" s="504"/>
      <c r="P15" s="504"/>
      <c r="Q15" s="505"/>
      <c r="R15" s="506">
        <v>2324</v>
      </c>
      <c r="S15" s="507"/>
      <c r="T15" s="507"/>
      <c r="U15" s="507"/>
      <c r="V15" s="508"/>
      <c r="W15" s="509" t="s">
        <v>137</v>
      </c>
      <c r="X15" s="405"/>
      <c r="Y15" s="405"/>
      <c r="Z15" s="405"/>
      <c r="AA15" s="405"/>
      <c r="AB15" s="406"/>
      <c r="AC15" s="372">
        <v>113</v>
      </c>
      <c r="AD15" s="373"/>
      <c r="AE15" s="373"/>
      <c r="AF15" s="373"/>
      <c r="AG15" s="374"/>
      <c r="AH15" s="372">
        <v>109</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408428</v>
      </c>
      <c r="BO15" s="449"/>
      <c r="BP15" s="449"/>
      <c r="BQ15" s="449"/>
      <c r="BR15" s="449"/>
      <c r="BS15" s="449"/>
      <c r="BT15" s="449"/>
      <c r="BU15" s="450"/>
      <c r="BV15" s="448">
        <v>394971</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8.6</v>
      </c>
      <c r="AD16" s="500"/>
      <c r="AE16" s="500"/>
      <c r="AF16" s="500"/>
      <c r="AG16" s="501"/>
      <c r="AH16" s="499">
        <v>7.9</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2097410</v>
      </c>
      <c r="BO16" s="420"/>
      <c r="BP16" s="420"/>
      <c r="BQ16" s="420"/>
      <c r="BR16" s="420"/>
      <c r="BS16" s="420"/>
      <c r="BT16" s="420"/>
      <c r="BU16" s="421"/>
      <c r="BV16" s="419">
        <v>2082646</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81"/>
      <c r="B17" s="531"/>
      <c r="C17" s="532"/>
      <c r="D17" s="532"/>
      <c r="E17" s="532"/>
      <c r="F17" s="532"/>
      <c r="G17" s="532"/>
      <c r="H17" s="532"/>
      <c r="I17" s="532"/>
      <c r="J17" s="532"/>
      <c r="K17" s="533"/>
      <c r="L17" s="195"/>
      <c r="M17" s="512" t="s">
        <v>143</v>
      </c>
      <c r="N17" s="513"/>
      <c r="O17" s="513"/>
      <c r="P17" s="513"/>
      <c r="Q17" s="514"/>
      <c r="R17" s="496" t="s">
        <v>144</v>
      </c>
      <c r="S17" s="497"/>
      <c r="T17" s="497"/>
      <c r="U17" s="497"/>
      <c r="V17" s="498"/>
      <c r="W17" s="509" t="s">
        <v>145</v>
      </c>
      <c r="X17" s="405"/>
      <c r="Y17" s="405"/>
      <c r="Z17" s="405"/>
      <c r="AA17" s="405"/>
      <c r="AB17" s="406"/>
      <c r="AC17" s="372">
        <v>860</v>
      </c>
      <c r="AD17" s="373"/>
      <c r="AE17" s="373"/>
      <c r="AF17" s="373"/>
      <c r="AG17" s="374"/>
      <c r="AH17" s="372">
        <v>901</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509425</v>
      </c>
      <c r="BO17" s="420"/>
      <c r="BP17" s="420"/>
      <c r="BQ17" s="420"/>
      <c r="BR17" s="420"/>
      <c r="BS17" s="420"/>
      <c r="BT17" s="420"/>
      <c r="BU17" s="421"/>
      <c r="BV17" s="419">
        <v>492306</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81"/>
      <c r="B18" s="469" t="s">
        <v>147</v>
      </c>
      <c r="C18" s="470"/>
      <c r="D18" s="470"/>
      <c r="E18" s="471"/>
      <c r="F18" s="471"/>
      <c r="G18" s="471"/>
      <c r="H18" s="471"/>
      <c r="I18" s="471"/>
      <c r="J18" s="471"/>
      <c r="K18" s="471"/>
      <c r="L18" s="472">
        <v>205.01</v>
      </c>
      <c r="M18" s="472"/>
      <c r="N18" s="472"/>
      <c r="O18" s="472"/>
      <c r="P18" s="472"/>
      <c r="Q18" s="472"/>
      <c r="R18" s="473"/>
      <c r="S18" s="473"/>
      <c r="T18" s="473"/>
      <c r="U18" s="473"/>
      <c r="V18" s="474"/>
      <c r="W18" s="490"/>
      <c r="X18" s="491"/>
      <c r="Y18" s="491"/>
      <c r="Z18" s="491"/>
      <c r="AA18" s="491"/>
      <c r="AB18" s="515"/>
      <c r="AC18" s="389">
        <v>65.7</v>
      </c>
      <c r="AD18" s="390"/>
      <c r="AE18" s="390"/>
      <c r="AF18" s="390"/>
      <c r="AG18" s="475"/>
      <c r="AH18" s="389">
        <v>65.3</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1893799</v>
      </c>
      <c r="BO18" s="420"/>
      <c r="BP18" s="420"/>
      <c r="BQ18" s="420"/>
      <c r="BR18" s="420"/>
      <c r="BS18" s="420"/>
      <c r="BT18" s="420"/>
      <c r="BU18" s="421"/>
      <c r="BV18" s="419">
        <v>1904909</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81"/>
      <c r="B19" s="469" t="s">
        <v>149</v>
      </c>
      <c r="C19" s="470"/>
      <c r="D19" s="470"/>
      <c r="E19" s="471"/>
      <c r="F19" s="471"/>
      <c r="G19" s="471"/>
      <c r="H19" s="471"/>
      <c r="I19" s="471"/>
      <c r="J19" s="471"/>
      <c r="K19" s="471"/>
      <c r="L19" s="479">
        <v>13</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2796942</v>
      </c>
      <c r="BO19" s="420"/>
      <c r="BP19" s="420"/>
      <c r="BQ19" s="420"/>
      <c r="BR19" s="420"/>
      <c r="BS19" s="420"/>
      <c r="BT19" s="420"/>
      <c r="BU19" s="421"/>
      <c r="BV19" s="419">
        <v>2695862</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81"/>
      <c r="B20" s="469" t="s">
        <v>151</v>
      </c>
      <c r="C20" s="470"/>
      <c r="D20" s="470"/>
      <c r="E20" s="471"/>
      <c r="F20" s="471"/>
      <c r="G20" s="471"/>
      <c r="H20" s="471"/>
      <c r="I20" s="471"/>
      <c r="J20" s="471"/>
      <c r="K20" s="471"/>
      <c r="L20" s="479">
        <v>1170</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81"/>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81"/>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4111266</v>
      </c>
      <c r="BO22" s="449"/>
      <c r="BP22" s="449"/>
      <c r="BQ22" s="449"/>
      <c r="BR22" s="449"/>
      <c r="BS22" s="449"/>
      <c r="BT22" s="449"/>
      <c r="BU22" s="450"/>
      <c r="BV22" s="448">
        <v>3160821</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3377032</v>
      </c>
      <c r="BO23" s="420"/>
      <c r="BP23" s="420"/>
      <c r="BQ23" s="420"/>
      <c r="BR23" s="420"/>
      <c r="BS23" s="420"/>
      <c r="BT23" s="420"/>
      <c r="BU23" s="421"/>
      <c r="BV23" s="419">
        <v>2378577</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81"/>
      <c r="B24" s="398"/>
      <c r="C24" s="399"/>
      <c r="D24" s="400"/>
      <c r="E24" s="375" t="s">
        <v>161</v>
      </c>
      <c r="F24" s="376"/>
      <c r="G24" s="376"/>
      <c r="H24" s="376"/>
      <c r="I24" s="376"/>
      <c r="J24" s="376"/>
      <c r="K24" s="377"/>
      <c r="L24" s="372">
        <v>1</v>
      </c>
      <c r="M24" s="373"/>
      <c r="N24" s="373"/>
      <c r="O24" s="373"/>
      <c r="P24" s="374"/>
      <c r="Q24" s="372">
        <v>7200</v>
      </c>
      <c r="R24" s="373"/>
      <c r="S24" s="373"/>
      <c r="T24" s="373"/>
      <c r="U24" s="373"/>
      <c r="V24" s="374"/>
      <c r="W24" s="462"/>
      <c r="X24" s="399"/>
      <c r="Y24" s="400"/>
      <c r="Z24" s="375" t="s">
        <v>162</v>
      </c>
      <c r="AA24" s="376"/>
      <c r="AB24" s="376"/>
      <c r="AC24" s="376"/>
      <c r="AD24" s="376"/>
      <c r="AE24" s="376"/>
      <c r="AF24" s="376"/>
      <c r="AG24" s="377"/>
      <c r="AH24" s="372">
        <v>63</v>
      </c>
      <c r="AI24" s="373"/>
      <c r="AJ24" s="373"/>
      <c r="AK24" s="373"/>
      <c r="AL24" s="374"/>
      <c r="AM24" s="372">
        <v>210609</v>
      </c>
      <c r="AN24" s="373"/>
      <c r="AO24" s="373"/>
      <c r="AP24" s="373"/>
      <c r="AQ24" s="373"/>
      <c r="AR24" s="374"/>
      <c r="AS24" s="372">
        <v>3343</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3138493</v>
      </c>
      <c r="BO24" s="420"/>
      <c r="BP24" s="420"/>
      <c r="BQ24" s="420"/>
      <c r="BR24" s="420"/>
      <c r="BS24" s="420"/>
      <c r="BT24" s="420"/>
      <c r="BU24" s="421"/>
      <c r="BV24" s="419">
        <v>2084776</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81"/>
      <c r="B25" s="398"/>
      <c r="C25" s="399"/>
      <c r="D25" s="400"/>
      <c r="E25" s="375" t="s">
        <v>164</v>
      </c>
      <c r="F25" s="376"/>
      <c r="G25" s="376"/>
      <c r="H25" s="376"/>
      <c r="I25" s="376"/>
      <c r="J25" s="376"/>
      <c r="K25" s="377"/>
      <c r="L25" s="372">
        <v>1</v>
      </c>
      <c r="M25" s="373"/>
      <c r="N25" s="373"/>
      <c r="O25" s="373"/>
      <c r="P25" s="374"/>
      <c r="Q25" s="372">
        <v>6000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286376</v>
      </c>
      <c r="BO25" s="449"/>
      <c r="BP25" s="449"/>
      <c r="BQ25" s="449"/>
      <c r="BR25" s="449"/>
      <c r="BS25" s="449"/>
      <c r="BT25" s="449"/>
      <c r="BU25" s="450"/>
      <c r="BV25" s="448">
        <v>328157</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81"/>
      <c r="B26" s="398"/>
      <c r="C26" s="399"/>
      <c r="D26" s="400"/>
      <c r="E26" s="375" t="s">
        <v>167</v>
      </c>
      <c r="F26" s="376"/>
      <c r="G26" s="376"/>
      <c r="H26" s="376"/>
      <c r="I26" s="376"/>
      <c r="J26" s="376"/>
      <c r="K26" s="377"/>
      <c r="L26" s="372">
        <v>1</v>
      </c>
      <c r="M26" s="373"/>
      <c r="N26" s="373"/>
      <c r="O26" s="373"/>
      <c r="P26" s="374"/>
      <c r="Q26" s="372">
        <v>5400</v>
      </c>
      <c r="R26" s="373"/>
      <c r="S26" s="373"/>
      <c r="T26" s="373"/>
      <c r="U26" s="373"/>
      <c r="V26" s="374"/>
      <c r="W26" s="462"/>
      <c r="X26" s="399"/>
      <c r="Y26" s="400"/>
      <c r="Z26" s="375" t="s">
        <v>168</v>
      </c>
      <c r="AA26" s="430"/>
      <c r="AB26" s="430"/>
      <c r="AC26" s="430"/>
      <c r="AD26" s="430"/>
      <c r="AE26" s="430"/>
      <c r="AF26" s="430"/>
      <c r="AG26" s="431"/>
      <c r="AH26" s="372">
        <v>2</v>
      </c>
      <c r="AI26" s="373"/>
      <c r="AJ26" s="373"/>
      <c r="AK26" s="373"/>
      <c r="AL26" s="374"/>
      <c r="AM26" s="372" t="s">
        <v>169</v>
      </c>
      <c r="AN26" s="373"/>
      <c r="AO26" s="373"/>
      <c r="AP26" s="373"/>
      <c r="AQ26" s="373"/>
      <c r="AR26" s="374"/>
      <c r="AS26" s="372" t="s">
        <v>169</v>
      </c>
      <c r="AT26" s="373"/>
      <c r="AU26" s="373"/>
      <c r="AV26" s="373"/>
      <c r="AW26" s="373"/>
      <c r="AX26" s="432"/>
      <c r="AY26" s="459" t="s">
        <v>170</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81"/>
      <c r="B27" s="398"/>
      <c r="C27" s="399"/>
      <c r="D27" s="400"/>
      <c r="E27" s="375" t="s">
        <v>171</v>
      </c>
      <c r="F27" s="376"/>
      <c r="G27" s="376"/>
      <c r="H27" s="376"/>
      <c r="I27" s="376"/>
      <c r="J27" s="376"/>
      <c r="K27" s="377"/>
      <c r="L27" s="372">
        <v>1</v>
      </c>
      <c r="M27" s="373"/>
      <c r="N27" s="373"/>
      <c r="O27" s="373"/>
      <c r="P27" s="374"/>
      <c r="Q27" s="372">
        <v>2700</v>
      </c>
      <c r="R27" s="373"/>
      <c r="S27" s="373"/>
      <c r="T27" s="373"/>
      <c r="U27" s="373"/>
      <c r="V27" s="374"/>
      <c r="W27" s="462"/>
      <c r="X27" s="399"/>
      <c r="Y27" s="400"/>
      <c r="Z27" s="375" t="s">
        <v>172</v>
      </c>
      <c r="AA27" s="376"/>
      <c r="AB27" s="376"/>
      <c r="AC27" s="376"/>
      <c r="AD27" s="376"/>
      <c r="AE27" s="376"/>
      <c r="AF27" s="376"/>
      <c r="AG27" s="377"/>
      <c r="AH27" s="372">
        <v>12</v>
      </c>
      <c r="AI27" s="373"/>
      <c r="AJ27" s="373"/>
      <c r="AK27" s="373"/>
      <c r="AL27" s="374"/>
      <c r="AM27" s="372">
        <v>42516</v>
      </c>
      <c r="AN27" s="373"/>
      <c r="AO27" s="373"/>
      <c r="AP27" s="373"/>
      <c r="AQ27" s="373"/>
      <c r="AR27" s="374"/>
      <c r="AS27" s="372">
        <v>3543</v>
      </c>
      <c r="AT27" s="373"/>
      <c r="AU27" s="373"/>
      <c r="AV27" s="373"/>
      <c r="AW27" s="373"/>
      <c r="AX27" s="432"/>
      <c r="AY27" s="456" t="s">
        <v>173</v>
      </c>
      <c r="AZ27" s="457"/>
      <c r="BA27" s="457"/>
      <c r="BB27" s="457"/>
      <c r="BC27" s="457"/>
      <c r="BD27" s="457"/>
      <c r="BE27" s="457"/>
      <c r="BF27" s="457"/>
      <c r="BG27" s="457"/>
      <c r="BH27" s="457"/>
      <c r="BI27" s="457"/>
      <c r="BJ27" s="457"/>
      <c r="BK27" s="457"/>
      <c r="BL27" s="457"/>
      <c r="BM27" s="458"/>
      <c r="BN27" s="453" t="s">
        <v>122</v>
      </c>
      <c r="BO27" s="454"/>
      <c r="BP27" s="454"/>
      <c r="BQ27" s="454"/>
      <c r="BR27" s="454"/>
      <c r="BS27" s="454"/>
      <c r="BT27" s="454"/>
      <c r="BU27" s="455"/>
      <c r="BV27" s="453" t="s">
        <v>122</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81"/>
      <c r="B28" s="398"/>
      <c r="C28" s="399"/>
      <c r="D28" s="400"/>
      <c r="E28" s="375" t="s">
        <v>174</v>
      </c>
      <c r="F28" s="376"/>
      <c r="G28" s="376"/>
      <c r="H28" s="376"/>
      <c r="I28" s="376"/>
      <c r="J28" s="376"/>
      <c r="K28" s="377"/>
      <c r="L28" s="372">
        <v>1</v>
      </c>
      <c r="M28" s="373"/>
      <c r="N28" s="373"/>
      <c r="O28" s="373"/>
      <c r="P28" s="374"/>
      <c r="Q28" s="372">
        <v>2150</v>
      </c>
      <c r="R28" s="373"/>
      <c r="S28" s="373"/>
      <c r="T28" s="373"/>
      <c r="U28" s="373"/>
      <c r="V28" s="374"/>
      <c r="W28" s="462"/>
      <c r="X28" s="399"/>
      <c r="Y28" s="400"/>
      <c r="Z28" s="375" t="s">
        <v>175</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176</v>
      </c>
      <c r="AZ28" s="437"/>
      <c r="BA28" s="437"/>
      <c r="BB28" s="438"/>
      <c r="BC28" s="445" t="s">
        <v>46</v>
      </c>
      <c r="BD28" s="446"/>
      <c r="BE28" s="446"/>
      <c r="BF28" s="446"/>
      <c r="BG28" s="446"/>
      <c r="BH28" s="446"/>
      <c r="BI28" s="446"/>
      <c r="BJ28" s="446"/>
      <c r="BK28" s="446"/>
      <c r="BL28" s="446"/>
      <c r="BM28" s="447"/>
      <c r="BN28" s="448">
        <v>841453</v>
      </c>
      <c r="BO28" s="449"/>
      <c r="BP28" s="449"/>
      <c r="BQ28" s="449"/>
      <c r="BR28" s="449"/>
      <c r="BS28" s="449"/>
      <c r="BT28" s="449"/>
      <c r="BU28" s="450"/>
      <c r="BV28" s="448">
        <v>774210</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81"/>
      <c r="B29" s="398"/>
      <c r="C29" s="399"/>
      <c r="D29" s="400"/>
      <c r="E29" s="375" t="s">
        <v>177</v>
      </c>
      <c r="F29" s="376"/>
      <c r="G29" s="376"/>
      <c r="H29" s="376"/>
      <c r="I29" s="376"/>
      <c r="J29" s="376"/>
      <c r="K29" s="377"/>
      <c r="L29" s="372">
        <v>7</v>
      </c>
      <c r="M29" s="373"/>
      <c r="N29" s="373"/>
      <c r="O29" s="373"/>
      <c r="P29" s="374"/>
      <c r="Q29" s="372">
        <v>1790</v>
      </c>
      <c r="R29" s="373"/>
      <c r="S29" s="373"/>
      <c r="T29" s="373"/>
      <c r="U29" s="373"/>
      <c r="V29" s="374"/>
      <c r="W29" s="463"/>
      <c r="X29" s="464"/>
      <c r="Y29" s="465"/>
      <c r="Z29" s="375" t="s">
        <v>178</v>
      </c>
      <c r="AA29" s="376"/>
      <c r="AB29" s="376"/>
      <c r="AC29" s="376"/>
      <c r="AD29" s="376"/>
      <c r="AE29" s="376"/>
      <c r="AF29" s="376"/>
      <c r="AG29" s="377"/>
      <c r="AH29" s="372">
        <v>75</v>
      </c>
      <c r="AI29" s="373"/>
      <c r="AJ29" s="373"/>
      <c r="AK29" s="373"/>
      <c r="AL29" s="374"/>
      <c r="AM29" s="372">
        <v>253125</v>
      </c>
      <c r="AN29" s="373"/>
      <c r="AO29" s="373"/>
      <c r="AP29" s="373"/>
      <c r="AQ29" s="373"/>
      <c r="AR29" s="374"/>
      <c r="AS29" s="372">
        <v>3375</v>
      </c>
      <c r="AT29" s="373"/>
      <c r="AU29" s="373"/>
      <c r="AV29" s="373"/>
      <c r="AW29" s="373"/>
      <c r="AX29" s="432"/>
      <c r="AY29" s="439"/>
      <c r="AZ29" s="440"/>
      <c r="BA29" s="440"/>
      <c r="BB29" s="441"/>
      <c r="BC29" s="433" t="s">
        <v>179</v>
      </c>
      <c r="BD29" s="434"/>
      <c r="BE29" s="434"/>
      <c r="BF29" s="434"/>
      <c r="BG29" s="434"/>
      <c r="BH29" s="434"/>
      <c r="BI29" s="434"/>
      <c r="BJ29" s="434"/>
      <c r="BK29" s="434"/>
      <c r="BL29" s="434"/>
      <c r="BM29" s="435"/>
      <c r="BN29" s="419">
        <v>31879</v>
      </c>
      <c r="BO29" s="420"/>
      <c r="BP29" s="420"/>
      <c r="BQ29" s="420"/>
      <c r="BR29" s="420"/>
      <c r="BS29" s="420"/>
      <c r="BT29" s="420"/>
      <c r="BU29" s="421"/>
      <c r="BV29" s="419">
        <v>31879</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180</v>
      </c>
      <c r="X30" s="387"/>
      <c r="Y30" s="387"/>
      <c r="Z30" s="387"/>
      <c r="AA30" s="387"/>
      <c r="AB30" s="387"/>
      <c r="AC30" s="387"/>
      <c r="AD30" s="387"/>
      <c r="AE30" s="387"/>
      <c r="AF30" s="387"/>
      <c r="AG30" s="388"/>
      <c r="AH30" s="389">
        <v>95.4</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858911</v>
      </c>
      <c r="BO30" s="454"/>
      <c r="BP30" s="454"/>
      <c r="BQ30" s="454"/>
      <c r="BR30" s="454"/>
      <c r="BS30" s="454"/>
      <c r="BT30" s="454"/>
      <c r="BU30" s="455"/>
      <c r="BV30" s="453">
        <v>923391</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378" t="s">
        <v>181</v>
      </c>
      <c r="D32" s="378"/>
      <c r="E32" s="378"/>
      <c r="F32" s="378"/>
      <c r="G32" s="378"/>
      <c r="H32" s="378"/>
      <c r="I32" s="378"/>
      <c r="J32" s="378"/>
      <c r="K32" s="378"/>
      <c r="L32" s="378"/>
      <c r="M32" s="378"/>
      <c r="N32" s="378"/>
      <c r="O32" s="378"/>
      <c r="P32" s="378"/>
      <c r="Q32" s="378"/>
      <c r="R32" s="378"/>
      <c r="S32" s="378"/>
      <c r="U32" s="379" t="s">
        <v>182</v>
      </c>
      <c r="V32" s="379"/>
      <c r="W32" s="379"/>
      <c r="X32" s="379"/>
      <c r="Y32" s="379"/>
      <c r="Z32" s="379"/>
      <c r="AA32" s="379"/>
      <c r="AB32" s="379"/>
      <c r="AC32" s="379"/>
      <c r="AD32" s="379"/>
      <c r="AE32" s="379"/>
      <c r="AF32" s="379"/>
      <c r="AG32" s="379"/>
      <c r="AH32" s="379"/>
      <c r="AI32" s="379"/>
      <c r="AJ32" s="379"/>
      <c r="AK32" s="379"/>
      <c r="AM32" s="379" t="s">
        <v>183</v>
      </c>
      <c r="AN32" s="379"/>
      <c r="AO32" s="379"/>
      <c r="AP32" s="379"/>
      <c r="AQ32" s="379"/>
      <c r="AR32" s="379"/>
      <c r="AS32" s="379"/>
      <c r="AT32" s="379"/>
      <c r="AU32" s="379"/>
      <c r="AV32" s="379"/>
      <c r="AW32" s="379"/>
      <c r="AX32" s="379"/>
      <c r="AY32" s="379"/>
      <c r="AZ32" s="379"/>
      <c r="BA32" s="379"/>
      <c r="BB32" s="379"/>
      <c r="BC32" s="379"/>
      <c r="BE32" s="379" t="s">
        <v>184</v>
      </c>
      <c r="BF32" s="379"/>
      <c r="BG32" s="379"/>
      <c r="BH32" s="379"/>
      <c r="BI32" s="379"/>
      <c r="BJ32" s="379"/>
      <c r="BK32" s="379"/>
      <c r="BL32" s="379"/>
      <c r="BM32" s="379"/>
      <c r="BN32" s="379"/>
      <c r="BO32" s="379"/>
      <c r="BP32" s="379"/>
      <c r="BQ32" s="379"/>
      <c r="BR32" s="379"/>
      <c r="BS32" s="379"/>
      <c r="BT32" s="379"/>
      <c r="BU32" s="379"/>
      <c r="BW32" s="379" t="s">
        <v>185</v>
      </c>
      <c r="BX32" s="379"/>
      <c r="BY32" s="379"/>
      <c r="BZ32" s="379"/>
      <c r="CA32" s="379"/>
      <c r="CB32" s="379"/>
      <c r="CC32" s="379"/>
      <c r="CD32" s="379"/>
      <c r="CE32" s="379"/>
      <c r="CF32" s="379"/>
      <c r="CG32" s="379"/>
      <c r="CH32" s="379"/>
      <c r="CI32" s="379"/>
      <c r="CJ32" s="379"/>
      <c r="CK32" s="379"/>
      <c r="CL32" s="379"/>
      <c r="CM32" s="379"/>
      <c r="CO32" s="379" t="s">
        <v>186</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15">
      <c r="A33" s="181"/>
      <c r="B33" s="205"/>
      <c r="C33" s="371" t="s">
        <v>187</v>
      </c>
      <c r="D33" s="371"/>
      <c r="E33" s="370" t="s">
        <v>188</v>
      </c>
      <c r="F33" s="370"/>
      <c r="G33" s="370"/>
      <c r="H33" s="370"/>
      <c r="I33" s="370"/>
      <c r="J33" s="370"/>
      <c r="K33" s="370"/>
      <c r="L33" s="370"/>
      <c r="M33" s="370"/>
      <c r="N33" s="370"/>
      <c r="O33" s="370"/>
      <c r="P33" s="370"/>
      <c r="Q33" s="370"/>
      <c r="R33" s="370"/>
      <c r="S33" s="370"/>
      <c r="T33" s="206"/>
      <c r="U33" s="371" t="s">
        <v>187</v>
      </c>
      <c r="V33" s="371"/>
      <c r="W33" s="370" t="s">
        <v>188</v>
      </c>
      <c r="X33" s="370"/>
      <c r="Y33" s="370"/>
      <c r="Z33" s="370"/>
      <c r="AA33" s="370"/>
      <c r="AB33" s="370"/>
      <c r="AC33" s="370"/>
      <c r="AD33" s="370"/>
      <c r="AE33" s="370"/>
      <c r="AF33" s="370"/>
      <c r="AG33" s="370"/>
      <c r="AH33" s="370"/>
      <c r="AI33" s="370"/>
      <c r="AJ33" s="370"/>
      <c r="AK33" s="370"/>
      <c r="AL33" s="206"/>
      <c r="AM33" s="371" t="s">
        <v>187</v>
      </c>
      <c r="AN33" s="371"/>
      <c r="AO33" s="370" t="s">
        <v>188</v>
      </c>
      <c r="AP33" s="370"/>
      <c r="AQ33" s="370"/>
      <c r="AR33" s="370"/>
      <c r="AS33" s="370"/>
      <c r="AT33" s="370"/>
      <c r="AU33" s="370"/>
      <c r="AV33" s="370"/>
      <c r="AW33" s="370"/>
      <c r="AX33" s="370"/>
      <c r="AY33" s="370"/>
      <c r="AZ33" s="370"/>
      <c r="BA33" s="370"/>
      <c r="BB33" s="370"/>
      <c r="BC33" s="370"/>
      <c r="BD33" s="207"/>
      <c r="BE33" s="370" t="s">
        <v>189</v>
      </c>
      <c r="BF33" s="370"/>
      <c r="BG33" s="370" t="s">
        <v>190</v>
      </c>
      <c r="BH33" s="370"/>
      <c r="BI33" s="370"/>
      <c r="BJ33" s="370"/>
      <c r="BK33" s="370"/>
      <c r="BL33" s="370"/>
      <c r="BM33" s="370"/>
      <c r="BN33" s="370"/>
      <c r="BO33" s="370"/>
      <c r="BP33" s="370"/>
      <c r="BQ33" s="370"/>
      <c r="BR33" s="370"/>
      <c r="BS33" s="370"/>
      <c r="BT33" s="370"/>
      <c r="BU33" s="370"/>
      <c r="BV33" s="207"/>
      <c r="BW33" s="371" t="s">
        <v>189</v>
      </c>
      <c r="BX33" s="371"/>
      <c r="BY33" s="370" t="s">
        <v>191</v>
      </c>
      <c r="BZ33" s="370"/>
      <c r="CA33" s="370"/>
      <c r="CB33" s="370"/>
      <c r="CC33" s="370"/>
      <c r="CD33" s="370"/>
      <c r="CE33" s="370"/>
      <c r="CF33" s="370"/>
      <c r="CG33" s="370"/>
      <c r="CH33" s="370"/>
      <c r="CI33" s="370"/>
      <c r="CJ33" s="370"/>
      <c r="CK33" s="370"/>
      <c r="CL33" s="370"/>
      <c r="CM33" s="370"/>
      <c r="CN33" s="206"/>
      <c r="CO33" s="371" t="s">
        <v>187</v>
      </c>
      <c r="CP33" s="371"/>
      <c r="CQ33" s="370" t="s">
        <v>192</v>
      </c>
      <c r="CR33" s="370"/>
      <c r="CS33" s="370"/>
      <c r="CT33" s="370"/>
      <c r="CU33" s="370"/>
      <c r="CV33" s="370"/>
      <c r="CW33" s="370"/>
      <c r="CX33" s="370"/>
      <c r="CY33" s="370"/>
      <c r="CZ33" s="370"/>
      <c r="DA33" s="370"/>
      <c r="DB33" s="370"/>
      <c r="DC33" s="370"/>
      <c r="DD33" s="370"/>
      <c r="DE33" s="370"/>
      <c r="DF33" s="206"/>
      <c r="DG33" s="369" t="s">
        <v>193</v>
      </c>
      <c r="DH33" s="369"/>
      <c r="DI33" s="208"/>
    </row>
    <row r="34" spans="1:113" ht="32.25" customHeight="1" x14ac:dyDescent="0.15">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2</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81"/>
      <c r="AM34" s="367" t="str">
        <f>IF(AO34="","",MAX(C34:D43,U34:V43)+1)</f>
        <v/>
      </c>
      <c r="AN34" s="367"/>
      <c r="AO34" s="368"/>
      <c r="AP34" s="368"/>
      <c r="AQ34" s="368"/>
      <c r="AR34" s="368"/>
      <c r="AS34" s="368"/>
      <c r="AT34" s="368"/>
      <c r="AU34" s="368"/>
      <c r="AV34" s="368"/>
      <c r="AW34" s="368"/>
      <c r="AX34" s="368"/>
      <c r="AY34" s="368"/>
      <c r="AZ34" s="368"/>
      <c r="BA34" s="368"/>
      <c r="BB34" s="368"/>
      <c r="BC34" s="368"/>
      <c r="BD34" s="181"/>
      <c r="BE34" s="367">
        <f>IF(BG34="","",MAX(C34:D43,U34:V43,AM34:AN43)+1)</f>
        <v>5</v>
      </c>
      <c r="BF34" s="367"/>
      <c r="BG34" s="368" t="str">
        <f>IF('各会計、関係団体の財政状況及び健全化判断比率'!B31="","",'各会計、関係団体の財政状況及び健全化判断比率'!B31)</f>
        <v>簡易水道事業特別会計</v>
      </c>
      <c r="BH34" s="368"/>
      <c r="BI34" s="368"/>
      <c r="BJ34" s="368"/>
      <c r="BK34" s="368"/>
      <c r="BL34" s="368"/>
      <c r="BM34" s="368"/>
      <c r="BN34" s="368"/>
      <c r="BO34" s="368"/>
      <c r="BP34" s="368"/>
      <c r="BQ34" s="368"/>
      <c r="BR34" s="368"/>
      <c r="BS34" s="368"/>
      <c r="BT34" s="368"/>
      <c r="BU34" s="368"/>
      <c r="BV34" s="181"/>
      <c r="BW34" s="367">
        <f>IF(BY34="","",MAX(C34:D43,U34:V43,AM34:AN43,BE34:BF43)+1)</f>
        <v>7</v>
      </c>
      <c r="BX34" s="367"/>
      <c r="BY34" s="368" t="str">
        <f>IF('各会計、関係団体の財政状況及び健全化判断比率'!B68="","",'各会計、関係団体の財政状況及び健全化判断比率'!B68)</f>
        <v>西いぶり広域連合</v>
      </c>
      <c r="BZ34" s="368"/>
      <c r="CA34" s="368"/>
      <c r="CB34" s="368"/>
      <c r="CC34" s="368"/>
      <c r="CD34" s="368"/>
      <c r="CE34" s="368"/>
      <c r="CF34" s="368"/>
      <c r="CG34" s="368"/>
      <c r="CH34" s="368"/>
      <c r="CI34" s="368"/>
      <c r="CJ34" s="368"/>
      <c r="CK34" s="368"/>
      <c r="CL34" s="368"/>
      <c r="CM34" s="368"/>
      <c r="CN34" s="181"/>
      <c r="CO34" s="367">
        <f>IF(CQ34="","",MAX(C34:D43,U34:V43,AM34:AN43,BE34:BF43,BW34:BX43)+1)</f>
        <v>9</v>
      </c>
      <c r="CP34" s="367"/>
      <c r="CQ34" s="368" t="str">
        <f>IF('各会計、関係団体の財政状況及び健全化判断比率'!BS7="","",'各会計、関係団体の財政状況及び健全化判断比率'!BS7)</f>
        <v>(有)オロフレリゾート</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15">
      <c r="A35" s="181"/>
      <c r="B35" s="205"/>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81"/>
      <c r="U35" s="367">
        <f>IF(W35="","",U34+1)</f>
        <v>3</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81"/>
      <c r="AM35" s="367" t="str">
        <f t="shared" ref="AM35:AM43" si="0">IF(AO35="","",AM34+1)</f>
        <v/>
      </c>
      <c r="AN35" s="367"/>
      <c r="AO35" s="368"/>
      <c r="AP35" s="368"/>
      <c r="AQ35" s="368"/>
      <c r="AR35" s="368"/>
      <c r="AS35" s="368"/>
      <c r="AT35" s="368"/>
      <c r="AU35" s="368"/>
      <c r="AV35" s="368"/>
      <c r="AW35" s="368"/>
      <c r="AX35" s="368"/>
      <c r="AY35" s="368"/>
      <c r="AZ35" s="368"/>
      <c r="BA35" s="368"/>
      <c r="BB35" s="368"/>
      <c r="BC35" s="368"/>
      <c r="BD35" s="181"/>
      <c r="BE35" s="367">
        <f t="shared" ref="BE35:BE43" si="1">IF(BG35="","",BE34+1)</f>
        <v>6</v>
      </c>
      <c r="BF35" s="367"/>
      <c r="BG35" s="368" t="str">
        <f>IF('各会計、関係団体の財政状況及び健全化判断比率'!B32="","",'各会計、関係団体の財政状況及び健全化判断比率'!B32)</f>
        <v>集落排水事業特別会計</v>
      </c>
      <c r="BH35" s="368"/>
      <c r="BI35" s="368"/>
      <c r="BJ35" s="368"/>
      <c r="BK35" s="368"/>
      <c r="BL35" s="368"/>
      <c r="BM35" s="368"/>
      <c r="BN35" s="368"/>
      <c r="BO35" s="368"/>
      <c r="BP35" s="368"/>
      <c r="BQ35" s="368"/>
      <c r="BR35" s="368"/>
      <c r="BS35" s="368"/>
      <c r="BT35" s="368"/>
      <c r="BU35" s="368"/>
      <c r="BV35" s="181"/>
      <c r="BW35" s="367">
        <f t="shared" ref="BW35:BW43" si="2">IF(BY35="","",BW34+1)</f>
        <v>8</v>
      </c>
      <c r="BX35" s="367"/>
      <c r="BY35" s="368" t="str">
        <f>IF('各会計、関係団体の財政状況及び健全化判断比率'!B69="","",'各会計、関係団体の財政状況及び健全化判断比率'!B69)</f>
        <v>西胆振行政事務組合</v>
      </c>
      <c r="BZ35" s="368"/>
      <c r="CA35" s="368"/>
      <c r="CB35" s="368"/>
      <c r="CC35" s="368"/>
      <c r="CD35" s="368"/>
      <c r="CE35" s="368"/>
      <c r="CF35" s="368"/>
      <c r="CG35" s="368"/>
      <c r="CH35" s="368"/>
      <c r="CI35" s="368"/>
      <c r="CJ35" s="368"/>
      <c r="CK35" s="368"/>
      <c r="CL35" s="368"/>
      <c r="CM35" s="368"/>
      <c r="CN35" s="181"/>
      <c r="CO35" s="367">
        <f t="shared" ref="CO35:CO43" si="3">IF(CQ35="","",CO34+1)</f>
        <v>10</v>
      </c>
      <c r="CP35" s="367"/>
      <c r="CQ35" s="368" t="str">
        <f>IF('各会計、関係団体の財政状況及び健全化判断比率'!BS8="","",'各会計、関係団体の財政状況及び健全化判断比率'!BS8)</f>
        <v>(有)壮瞥町リサイクルシステム</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15">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f t="shared" ref="U36:U43" si="4">IF(W36="","",U35+1)</f>
        <v>4</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81"/>
      <c r="AM36" s="367" t="str">
        <f t="shared" si="0"/>
        <v/>
      </c>
      <c r="AN36" s="367"/>
      <c r="AO36" s="368"/>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t="str">
        <f t="shared" si="2"/>
        <v/>
      </c>
      <c r="BX36" s="367"/>
      <c r="BY36" s="368" t="str">
        <f>IF('各会計、関係団体の財政状況及び健全化判断比率'!B70="","",'各会計、関係団体の財政状況及び健全化判断比率'!B70)</f>
        <v/>
      </c>
      <c r="BZ36" s="368"/>
      <c r="CA36" s="368"/>
      <c r="CB36" s="368"/>
      <c r="CC36" s="368"/>
      <c r="CD36" s="368"/>
      <c r="CE36" s="368"/>
      <c r="CF36" s="368"/>
      <c r="CG36" s="368"/>
      <c r="CH36" s="368"/>
      <c r="CI36" s="368"/>
      <c r="CJ36" s="368"/>
      <c r="CK36" s="368"/>
      <c r="CL36" s="368"/>
      <c r="CM36" s="368"/>
      <c r="CN36" s="181"/>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15">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t="str">
        <f t="shared" si="4"/>
        <v/>
      </c>
      <c r="V37" s="367"/>
      <c r="W37" s="368"/>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t="str">
        <f t="shared" si="2"/>
        <v/>
      </c>
      <c r="BX37" s="367"/>
      <c r="BY37" s="368" t="str">
        <f>IF('各会計、関係団体の財政状況及び健全化判断比率'!B71="","",'各会計、関係団体の財政状況及び健全化判断比率'!B71)</f>
        <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15">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t="str">
        <f t="shared" si="2"/>
        <v/>
      </c>
      <c r="BX38" s="367"/>
      <c r="BY38" s="368" t="str">
        <f>IF('各会計、関係団体の財政状況及び健全化判断比率'!B72="","",'各会計、関係団体の財政状況及び健全化判断比率'!B72)</f>
        <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15">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t="str">
        <f t="shared" si="2"/>
        <v/>
      </c>
      <c r="BX39" s="367"/>
      <c r="BY39" s="368" t="str">
        <f>IF('各会計、関係団体の財政状況及び健全化判断比率'!B73="","",'各会計、関係団体の財政状況及び健全化判断比率'!B73)</f>
        <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15">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15">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15">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15">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194</v>
      </c>
      <c r="E46" s="364" t="s">
        <v>195</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196</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197</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198</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199</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200</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201</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202</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X8gy/03gr3dggnM6hj30qAW9PWCamSqj9B96WUoB5F/BjVZYmn133FoXOXvj9/pX9XJJZPnPxMFaogGs+oAB7g==" saltValue="gGZxIWJ2sceppF9/+RMdA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8" scale="79"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51" t="s">
        <v>532</v>
      </c>
      <c r="D34" s="1151"/>
      <c r="E34" s="1152"/>
      <c r="F34" s="32">
        <v>6.47</v>
      </c>
      <c r="G34" s="33">
        <v>4.17</v>
      </c>
      <c r="H34" s="33">
        <v>2.63</v>
      </c>
      <c r="I34" s="33">
        <v>4.5199999999999996</v>
      </c>
      <c r="J34" s="34">
        <v>3.1</v>
      </c>
      <c r="K34" s="22"/>
      <c r="L34" s="22"/>
      <c r="M34" s="22"/>
      <c r="N34" s="22"/>
      <c r="O34" s="22"/>
      <c r="P34" s="22"/>
    </row>
    <row r="35" spans="1:16" ht="39" customHeight="1" x14ac:dyDescent="0.15">
      <c r="A35" s="22"/>
      <c r="B35" s="35"/>
      <c r="C35" s="1145" t="s">
        <v>533</v>
      </c>
      <c r="D35" s="1146"/>
      <c r="E35" s="1147"/>
      <c r="F35" s="36">
        <v>0.72</v>
      </c>
      <c r="G35" s="37">
        <v>1.19</v>
      </c>
      <c r="H35" s="37">
        <v>1.36</v>
      </c>
      <c r="I35" s="37">
        <v>1.1000000000000001</v>
      </c>
      <c r="J35" s="38">
        <v>1.65</v>
      </c>
      <c r="K35" s="22"/>
      <c r="L35" s="22"/>
      <c r="M35" s="22"/>
      <c r="N35" s="22"/>
      <c r="O35" s="22"/>
      <c r="P35" s="22"/>
    </row>
    <row r="36" spans="1:16" ht="39" customHeight="1" x14ac:dyDescent="0.15">
      <c r="A36" s="22"/>
      <c r="B36" s="35"/>
      <c r="C36" s="1145" t="s">
        <v>534</v>
      </c>
      <c r="D36" s="1146"/>
      <c r="E36" s="1147"/>
      <c r="F36" s="36">
        <v>0.01</v>
      </c>
      <c r="G36" s="37">
        <v>0.01</v>
      </c>
      <c r="H36" s="37">
        <v>0</v>
      </c>
      <c r="I36" s="37">
        <v>0</v>
      </c>
      <c r="J36" s="38">
        <v>0.42</v>
      </c>
      <c r="K36" s="22"/>
      <c r="L36" s="22"/>
      <c r="M36" s="22"/>
      <c r="N36" s="22"/>
      <c r="O36" s="22"/>
      <c r="P36" s="22"/>
    </row>
    <row r="37" spans="1:16" ht="39" customHeight="1" x14ac:dyDescent="0.15">
      <c r="A37" s="22"/>
      <c r="B37" s="35"/>
      <c r="C37" s="1145" t="s">
        <v>535</v>
      </c>
      <c r="D37" s="1146"/>
      <c r="E37" s="1147"/>
      <c r="F37" s="36">
        <v>0.5</v>
      </c>
      <c r="G37" s="37">
        <v>0.53</v>
      </c>
      <c r="H37" s="37">
        <v>0.34</v>
      </c>
      <c r="I37" s="37">
        <v>0.47</v>
      </c>
      <c r="J37" s="38">
        <v>0.23</v>
      </c>
      <c r="K37" s="22"/>
      <c r="L37" s="22"/>
      <c r="M37" s="22"/>
      <c r="N37" s="22"/>
      <c r="O37" s="22"/>
      <c r="P37" s="22"/>
    </row>
    <row r="38" spans="1:16" ht="39" customHeight="1" x14ac:dyDescent="0.15">
      <c r="A38" s="22"/>
      <c r="B38" s="35"/>
      <c r="C38" s="1145" t="s">
        <v>536</v>
      </c>
      <c r="D38" s="1146"/>
      <c r="E38" s="1147"/>
      <c r="F38" s="36">
        <v>0.01</v>
      </c>
      <c r="G38" s="37">
        <v>0.01</v>
      </c>
      <c r="H38" s="37">
        <v>0.01</v>
      </c>
      <c r="I38" s="37">
        <v>0.02</v>
      </c>
      <c r="J38" s="38">
        <v>0.06</v>
      </c>
      <c r="K38" s="22"/>
      <c r="L38" s="22"/>
      <c r="M38" s="22"/>
      <c r="N38" s="22"/>
      <c r="O38" s="22"/>
      <c r="P38" s="22"/>
    </row>
    <row r="39" spans="1:16" ht="39" customHeight="1" x14ac:dyDescent="0.15">
      <c r="A39" s="22"/>
      <c r="B39" s="35"/>
      <c r="C39" s="1145" t="s">
        <v>537</v>
      </c>
      <c r="D39" s="1146"/>
      <c r="E39" s="1147"/>
      <c r="F39" s="36">
        <v>0.03</v>
      </c>
      <c r="G39" s="37">
        <v>0.05</v>
      </c>
      <c r="H39" s="37">
        <v>0.03</v>
      </c>
      <c r="I39" s="37">
        <v>0.06</v>
      </c>
      <c r="J39" s="38">
        <v>0.02</v>
      </c>
      <c r="K39" s="22"/>
      <c r="L39" s="22"/>
      <c r="M39" s="22"/>
      <c r="N39" s="22"/>
      <c r="O39" s="22"/>
      <c r="P39" s="22"/>
    </row>
    <row r="40" spans="1:16" ht="39" customHeight="1" x14ac:dyDescent="0.15">
      <c r="A40" s="22"/>
      <c r="B40" s="35"/>
      <c r="C40" s="1145"/>
      <c r="D40" s="1146"/>
      <c r="E40" s="1147"/>
      <c r="F40" s="36"/>
      <c r="G40" s="37"/>
      <c r="H40" s="37"/>
      <c r="I40" s="37"/>
      <c r="J40" s="38"/>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538</v>
      </c>
      <c r="D42" s="1146"/>
      <c r="E42" s="1147"/>
      <c r="F42" s="36" t="s">
        <v>486</v>
      </c>
      <c r="G42" s="37" t="s">
        <v>486</v>
      </c>
      <c r="H42" s="37" t="s">
        <v>486</v>
      </c>
      <c r="I42" s="37" t="s">
        <v>486</v>
      </c>
      <c r="J42" s="38" t="s">
        <v>486</v>
      </c>
      <c r="K42" s="22"/>
      <c r="L42" s="22"/>
      <c r="M42" s="22"/>
      <c r="N42" s="22"/>
      <c r="O42" s="22"/>
      <c r="P42" s="22"/>
    </row>
    <row r="43" spans="1:16" ht="39" customHeight="1" thickBot="1" x14ac:dyDescent="0.2">
      <c r="A43" s="22"/>
      <c r="B43" s="40"/>
      <c r="C43" s="1148" t="s">
        <v>539</v>
      </c>
      <c r="D43" s="1149"/>
      <c r="E43" s="1150"/>
      <c r="F43" s="41" t="s">
        <v>486</v>
      </c>
      <c r="G43" s="42" t="s">
        <v>486</v>
      </c>
      <c r="H43" s="42" t="s">
        <v>486</v>
      </c>
      <c r="I43" s="42" t="s">
        <v>486</v>
      </c>
      <c r="J43" s="43" t="s">
        <v>486</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eVecd7QV7V+i9U8eh6AxjcnuO3RUNo7nUGN5qt/+aC+KPtCcvR9rdlXDTR/zTgvMSCWRJQKP8jqVf3OekQtUxA==" saltValue="tM20HWVR7toG9jy8vHxql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7"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529</v>
      </c>
      <c r="L45" s="60">
        <v>483</v>
      </c>
      <c r="M45" s="60">
        <v>433</v>
      </c>
      <c r="N45" s="60">
        <v>365</v>
      </c>
      <c r="O45" s="61">
        <v>366</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486</v>
      </c>
      <c r="L46" s="64" t="s">
        <v>486</v>
      </c>
      <c r="M46" s="64" t="s">
        <v>486</v>
      </c>
      <c r="N46" s="64" t="s">
        <v>486</v>
      </c>
      <c r="O46" s="65" t="s">
        <v>486</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486</v>
      </c>
      <c r="L47" s="64" t="s">
        <v>486</v>
      </c>
      <c r="M47" s="64" t="s">
        <v>486</v>
      </c>
      <c r="N47" s="64" t="s">
        <v>486</v>
      </c>
      <c r="O47" s="65" t="s">
        <v>486</v>
      </c>
      <c r="P47" s="48"/>
      <c r="Q47" s="48"/>
      <c r="R47" s="48"/>
      <c r="S47" s="48"/>
      <c r="T47" s="48"/>
      <c r="U47" s="48"/>
    </row>
    <row r="48" spans="1:21" ht="30.75" customHeight="1" x14ac:dyDescent="0.15">
      <c r="A48" s="48"/>
      <c r="B48" s="1178"/>
      <c r="C48" s="1179"/>
      <c r="D48" s="62"/>
      <c r="E48" s="1155" t="s">
        <v>13</v>
      </c>
      <c r="F48" s="1155"/>
      <c r="G48" s="1155"/>
      <c r="H48" s="1155"/>
      <c r="I48" s="1155"/>
      <c r="J48" s="1156"/>
      <c r="K48" s="63">
        <v>91</v>
      </c>
      <c r="L48" s="64">
        <v>87</v>
      </c>
      <c r="M48" s="64">
        <v>84</v>
      </c>
      <c r="N48" s="64">
        <v>84</v>
      </c>
      <c r="O48" s="65">
        <v>91</v>
      </c>
      <c r="P48" s="48"/>
      <c r="Q48" s="48"/>
      <c r="R48" s="48"/>
      <c r="S48" s="48"/>
      <c r="T48" s="48"/>
      <c r="U48" s="48"/>
    </row>
    <row r="49" spans="1:21" ht="30.75" customHeight="1" x14ac:dyDescent="0.15">
      <c r="A49" s="48"/>
      <c r="B49" s="1178"/>
      <c r="C49" s="1179"/>
      <c r="D49" s="62"/>
      <c r="E49" s="1155" t="s">
        <v>14</v>
      </c>
      <c r="F49" s="1155"/>
      <c r="G49" s="1155"/>
      <c r="H49" s="1155"/>
      <c r="I49" s="1155"/>
      <c r="J49" s="1156"/>
      <c r="K49" s="63">
        <v>1</v>
      </c>
      <c r="L49" s="64">
        <v>1</v>
      </c>
      <c r="M49" s="64">
        <v>2</v>
      </c>
      <c r="N49" s="64">
        <v>2</v>
      </c>
      <c r="O49" s="65">
        <v>1</v>
      </c>
      <c r="P49" s="48"/>
      <c r="Q49" s="48"/>
      <c r="R49" s="48"/>
      <c r="S49" s="48"/>
      <c r="T49" s="48"/>
      <c r="U49" s="48"/>
    </row>
    <row r="50" spans="1:21" ht="30.75" customHeight="1" x14ac:dyDescent="0.15">
      <c r="A50" s="48"/>
      <c r="B50" s="1178"/>
      <c r="C50" s="1179"/>
      <c r="D50" s="62"/>
      <c r="E50" s="1155" t="s">
        <v>15</v>
      </c>
      <c r="F50" s="1155"/>
      <c r="G50" s="1155"/>
      <c r="H50" s="1155"/>
      <c r="I50" s="1155"/>
      <c r="J50" s="1156"/>
      <c r="K50" s="63">
        <v>25</v>
      </c>
      <c r="L50" s="64">
        <v>30</v>
      </c>
      <c r="M50" s="64">
        <v>30</v>
      </c>
      <c r="N50" s="64">
        <v>32</v>
      </c>
      <c r="O50" s="65">
        <v>31</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486</v>
      </c>
      <c r="L51" s="64" t="s">
        <v>486</v>
      </c>
      <c r="M51" s="64" t="s">
        <v>486</v>
      </c>
      <c r="N51" s="64" t="s">
        <v>486</v>
      </c>
      <c r="O51" s="65" t="s">
        <v>486</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423</v>
      </c>
      <c r="L52" s="64">
        <v>395</v>
      </c>
      <c r="M52" s="64">
        <v>357</v>
      </c>
      <c r="N52" s="64">
        <v>321</v>
      </c>
      <c r="O52" s="65">
        <v>323</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223</v>
      </c>
      <c r="L53" s="69">
        <v>206</v>
      </c>
      <c r="M53" s="69">
        <v>192</v>
      </c>
      <c r="N53" s="69">
        <v>162</v>
      </c>
      <c r="O53" s="70">
        <v>166</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540</v>
      </c>
      <c r="L57" s="81" t="s">
        <v>541</v>
      </c>
      <c r="M57" s="81" t="s">
        <v>542</v>
      </c>
      <c r="N57" s="81" t="s">
        <v>543</v>
      </c>
      <c r="O57" s="82" t="s">
        <v>544</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a+kWm7zacejwAc2DO2/IDjdbDcKGIyRlsoGE3b5QWkV84s8FvkPfAqopStulxa+vTHTOPrWid/R7kbnHvJn6nw==" saltValue="7UdUc8W8no9Hl03jVQukf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8" scale="7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525</v>
      </c>
      <c r="J40" s="103" t="s">
        <v>526</v>
      </c>
      <c r="K40" s="103" t="s">
        <v>527</v>
      </c>
      <c r="L40" s="103" t="s">
        <v>528</v>
      </c>
      <c r="M40" s="104" t="s">
        <v>529</v>
      </c>
    </row>
    <row r="41" spans="2:13" ht="27.75" customHeight="1" x14ac:dyDescent="0.15">
      <c r="B41" s="1196" t="s">
        <v>30</v>
      </c>
      <c r="C41" s="1197"/>
      <c r="D41" s="105"/>
      <c r="E41" s="1198" t="s">
        <v>31</v>
      </c>
      <c r="F41" s="1198"/>
      <c r="G41" s="1198"/>
      <c r="H41" s="1199"/>
      <c r="I41" s="355">
        <v>3610</v>
      </c>
      <c r="J41" s="356">
        <v>3397</v>
      </c>
      <c r="K41" s="356">
        <v>3188</v>
      </c>
      <c r="L41" s="356">
        <v>3161</v>
      </c>
      <c r="M41" s="357">
        <v>4111</v>
      </c>
    </row>
    <row r="42" spans="2:13" ht="27.75" customHeight="1" x14ac:dyDescent="0.15">
      <c r="B42" s="1186"/>
      <c r="C42" s="1187"/>
      <c r="D42" s="106"/>
      <c r="E42" s="1190" t="s">
        <v>32</v>
      </c>
      <c r="F42" s="1190"/>
      <c r="G42" s="1190"/>
      <c r="H42" s="1191"/>
      <c r="I42" s="358">
        <v>302</v>
      </c>
      <c r="J42" s="359">
        <v>276</v>
      </c>
      <c r="K42" s="359">
        <v>253</v>
      </c>
      <c r="L42" s="359">
        <v>223</v>
      </c>
      <c r="M42" s="360">
        <v>197</v>
      </c>
    </row>
    <row r="43" spans="2:13" ht="27.75" customHeight="1" x14ac:dyDescent="0.15">
      <c r="B43" s="1186"/>
      <c r="C43" s="1187"/>
      <c r="D43" s="106"/>
      <c r="E43" s="1190" t="s">
        <v>33</v>
      </c>
      <c r="F43" s="1190"/>
      <c r="G43" s="1190"/>
      <c r="H43" s="1191"/>
      <c r="I43" s="358">
        <v>828</v>
      </c>
      <c r="J43" s="359">
        <v>837</v>
      </c>
      <c r="K43" s="359">
        <v>879</v>
      </c>
      <c r="L43" s="359">
        <v>945</v>
      </c>
      <c r="M43" s="360">
        <v>952</v>
      </c>
    </row>
    <row r="44" spans="2:13" ht="27.75" customHeight="1" x14ac:dyDescent="0.15">
      <c r="B44" s="1186"/>
      <c r="C44" s="1187"/>
      <c r="D44" s="106"/>
      <c r="E44" s="1190" t="s">
        <v>34</v>
      </c>
      <c r="F44" s="1190"/>
      <c r="G44" s="1190"/>
      <c r="H44" s="1191"/>
      <c r="I44" s="358">
        <v>9</v>
      </c>
      <c r="J44" s="359">
        <v>5</v>
      </c>
      <c r="K44" s="359">
        <v>4</v>
      </c>
      <c r="L44" s="359">
        <v>2</v>
      </c>
      <c r="M44" s="360">
        <v>1</v>
      </c>
    </row>
    <row r="45" spans="2:13" ht="27.75" customHeight="1" x14ac:dyDescent="0.15">
      <c r="B45" s="1186"/>
      <c r="C45" s="1187"/>
      <c r="D45" s="106"/>
      <c r="E45" s="1190" t="s">
        <v>35</v>
      </c>
      <c r="F45" s="1190"/>
      <c r="G45" s="1190"/>
      <c r="H45" s="1191"/>
      <c r="I45" s="358">
        <v>212</v>
      </c>
      <c r="J45" s="359">
        <v>205</v>
      </c>
      <c r="K45" s="359">
        <v>249</v>
      </c>
      <c r="L45" s="359">
        <v>228</v>
      </c>
      <c r="M45" s="360">
        <v>264</v>
      </c>
    </row>
    <row r="46" spans="2:13" ht="27.75" customHeight="1" x14ac:dyDescent="0.15">
      <c r="B46" s="1186"/>
      <c r="C46" s="1187"/>
      <c r="D46" s="107"/>
      <c r="E46" s="1190" t="s">
        <v>36</v>
      </c>
      <c r="F46" s="1190"/>
      <c r="G46" s="1190"/>
      <c r="H46" s="1191"/>
      <c r="I46" s="358" t="s">
        <v>486</v>
      </c>
      <c r="J46" s="359" t="s">
        <v>486</v>
      </c>
      <c r="K46" s="359" t="s">
        <v>486</v>
      </c>
      <c r="L46" s="359" t="s">
        <v>486</v>
      </c>
      <c r="M46" s="360" t="s">
        <v>486</v>
      </c>
    </row>
    <row r="47" spans="2:13" ht="27.75" customHeight="1" x14ac:dyDescent="0.15">
      <c r="B47" s="1186"/>
      <c r="C47" s="1187"/>
      <c r="D47" s="108"/>
      <c r="E47" s="1200" t="s">
        <v>37</v>
      </c>
      <c r="F47" s="1201"/>
      <c r="G47" s="1201"/>
      <c r="H47" s="1202"/>
      <c r="I47" s="358" t="s">
        <v>486</v>
      </c>
      <c r="J47" s="359" t="s">
        <v>486</v>
      </c>
      <c r="K47" s="359" t="s">
        <v>486</v>
      </c>
      <c r="L47" s="359" t="s">
        <v>486</v>
      </c>
      <c r="M47" s="360" t="s">
        <v>486</v>
      </c>
    </row>
    <row r="48" spans="2:13" ht="27.75" customHeight="1" x14ac:dyDescent="0.15">
      <c r="B48" s="1186"/>
      <c r="C48" s="1187"/>
      <c r="D48" s="106"/>
      <c r="E48" s="1190" t="s">
        <v>38</v>
      </c>
      <c r="F48" s="1190"/>
      <c r="G48" s="1190"/>
      <c r="H48" s="1191"/>
      <c r="I48" s="358" t="s">
        <v>486</v>
      </c>
      <c r="J48" s="359" t="s">
        <v>486</v>
      </c>
      <c r="K48" s="359" t="s">
        <v>486</v>
      </c>
      <c r="L48" s="359" t="s">
        <v>486</v>
      </c>
      <c r="M48" s="360" t="s">
        <v>486</v>
      </c>
    </row>
    <row r="49" spans="2:13" ht="27.75" customHeight="1" x14ac:dyDescent="0.15">
      <c r="B49" s="1188"/>
      <c r="C49" s="1189"/>
      <c r="D49" s="106"/>
      <c r="E49" s="1190" t="s">
        <v>39</v>
      </c>
      <c r="F49" s="1190"/>
      <c r="G49" s="1190"/>
      <c r="H49" s="1191"/>
      <c r="I49" s="358" t="s">
        <v>486</v>
      </c>
      <c r="J49" s="359" t="s">
        <v>486</v>
      </c>
      <c r="K49" s="359" t="s">
        <v>486</v>
      </c>
      <c r="L49" s="359" t="s">
        <v>486</v>
      </c>
      <c r="M49" s="360" t="s">
        <v>486</v>
      </c>
    </row>
    <row r="50" spans="2:13" ht="27.75" customHeight="1" x14ac:dyDescent="0.15">
      <c r="B50" s="1184" t="s">
        <v>40</v>
      </c>
      <c r="C50" s="1185"/>
      <c r="D50" s="109"/>
      <c r="E50" s="1190" t="s">
        <v>41</v>
      </c>
      <c r="F50" s="1190"/>
      <c r="G50" s="1190"/>
      <c r="H50" s="1191"/>
      <c r="I50" s="358">
        <v>1266</v>
      </c>
      <c r="J50" s="359">
        <v>1360</v>
      </c>
      <c r="K50" s="359">
        <v>1713</v>
      </c>
      <c r="L50" s="359">
        <v>1779</v>
      </c>
      <c r="M50" s="360">
        <v>1791</v>
      </c>
    </row>
    <row r="51" spans="2:13" ht="27.75" customHeight="1" x14ac:dyDescent="0.15">
      <c r="B51" s="1186"/>
      <c r="C51" s="1187"/>
      <c r="D51" s="106"/>
      <c r="E51" s="1190" t="s">
        <v>42</v>
      </c>
      <c r="F51" s="1190"/>
      <c r="G51" s="1190"/>
      <c r="H51" s="1191"/>
      <c r="I51" s="358">
        <v>821</v>
      </c>
      <c r="J51" s="359">
        <v>762</v>
      </c>
      <c r="K51" s="359">
        <v>677</v>
      </c>
      <c r="L51" s="359">
        <v>611</v>
      </c>
      <c r="M51" s="360">
        <v>555</v>
      </c>
    </row>
    <row r="52" spans="2:13" ht="27.75" customHeight="1" x14ac:dyDescent="0.15">
      <c r="B52" s="1188"/>
      <c r="C52" s="1189"/>
      <c r="D52" s="106"/>
      <c r="E52" s="1190" t="s">
        <v>43</v>
      </c>
      <c r="F52" s="1190"/>
      <c r="G52" s="1190"/>
      <c r="H52" s="1191"/>
      <c r="I52" s="358">
        <v>2784</v>
      </c>
      <c r="J52" s="359">
        <v>2685</v>
      </c>
      <c r="K52" s="359">
        <v>2623</v>
      </c>
      <c r="L52" s="359">
        <v>2654</v>
      </c>
      <c r="M52" s="360">
        <v>3380</v>
      </c>
    </row>
    <row r="53" spans="2:13" ht="27.75" customHeight="1" thickBot="1" x14ac:dyDescent="0.2">
      <c r="B53" s="1192" t="s">
        <v>19</v>
      </c>
      <c r="C53" s="1193"/>
      <c r="D53" s="110"/>
      <c r="E53" s="1194" t="s">
        <v>44</v>
      </c>
      <c r="F53" s="1194"/>
      <c r="G53" s="1194"/>
      <c r="H53" s="1195"/>
      <c r="I53" s="361">
        <v>90</v>
      </c>
      <c r="J53" s="362">
        <v>-87</v>
      </c>
      <c r="K53" s="362">
        <v>-440</v>
      </c>
      <c r="L53" s="362">
        <v>-486</v>
      </c>
      <c r="M53" s="363">
        <v>-201</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J1/d80krDKKpLMHM/Yalic9Wtf1D6kXbnbM8zmrhycNPbMGH3HS1mW3nwBqLA9Ll3Vqe8+5KTZVmFWRfKYftmQ==" saltValue="v9KWnE3GtBS12jL7xe+UW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8" scale="83"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A37"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527</v>
      </c>
      <c r="G54" s="119" t="s">
        <v>528</v>
      </c>
      <c r="H54" s="120" t="s">
        <v>529</v>
      </c>
    </row>
    <row r="55" spans="2:8" ht="52.5" customHeight="1" x14ac:dyDescent="0.15">
      <c r="B55" s="121"/>
      <c r="C55" s="1211" t="s">
        <v>46</v>
      </c>
      <c r="D55" s="1211"/>
      <c r="E55" s="1212"/>
      <c r="F55" s="122">
        <v>669</v>
      </c>
      <c r="G55" s="122">
        <v>774</v>
      </c>
      <c r="H55" s="123">
        <v>841</v>
      </c>
    </row>
    <row r="56" spans="2:8" ht="52.5" customHeight="1" x14ac:dyDescent="0.15">
      <c r="B56" s="124"/>
      <c r="C56" s="1213" t="s">
        <v>47</v>
      </c>
      <c r="D56" s="1213"/>
      <c r="E56" s="1214"/>
      <c r="F56" s="125">
        <v>32</v>
      </c>
      <c r="G56" s="125">
        <v>32</v>
      </c>
      <c r="H56" s="126">
        <v>32</v>
      </c>
    </row>
    <row r="57" spans="2:8" ht="53.25" customHeight="1" x14ac:dyDescent="0.15">
      <c r="B57" s="124"/>
      <c r="C57" s="1215" t="s">
        <v>48</v>
      </c>
      <c r="D57" s="1215"/>
      <c r="E57" s="1216"/>
      <c r="F57" s="127">
        <v>969</v>
      </c>
      <c r="G57" s="127">
        <v>923</v>
      </c>
      <c r="H57" s="128">
        <v>859</v>
      </c>
    </row>
    <row r="58" spans="2:8" ht="45.75" customHeight="1" x14ac:dyDescent="0.15">
      <c r="B58" s="129"/>
      <c r="C58" s="1203" t="s">
        <v>550</v>
      </c>
      <c r="D58" s="1204"/>
      <c r="E58" s="1205"/>
      <c r="F58" s="130">
        <v>404</v>
      </c>
      <c r="G58" s="130">
        <v>404</v>
      </c>
      <c r="H58" s="131">
        <v>404</v>
      </c>
    </row>
    <row r="59" spans="2:8" ht="45.75" customHeight="1" x14ac:dyDescent="0.15">
      <c r="B59" s="129"/>
      <c r="C59" s="1203" t="s">
        <v>551</v>
      </c>
      <c r="D59" s="1204"/>
      <c r="E59" s="1205"/>
      <c r="F59" s="130">
        <v>316</v>
      </c>
      <c r="G59" s="130">
        <v>316</v>
      </c>
      <c r="H59" s="131">
        <v>301</v>
      </c>
    </row>
    <row r="60" spans="2:8" ht="45.75" customHeight="1" x14ac:dyDescent="0.15">
      <c r="B60" s="129"/>
      <c r="C60" s="1203" t="s">
        <v>552</v>
      </c>
      <c r="D60" s="1204"/>
      <c r="E60" s="1205"/>
      <c r="F60" s="130">
        <v>59</v>
      </c>
      <c r="G60" s="130">
        <v>59</v>
      </c>
      <c r="H60" s="131">
        <v>59</v>
      </c>
    </row>
    <row r="61" spans="2:8" ht="45.75" customHeight="1" x14ac:dyDescent="0.15">
      <c r="B61" s="129"/>
      <c r="C61" s="1203" t="s">
        <v>553</v>
      </c>
      <c r="D61" s="1204"/>
      <c r="E61" s="1205"/>
      <c r="F61" s="130">
        <v>55</v>
      </c>
      <c r="G61" s="130">
        <v>41</v>
      </c>
      <c r="H61" s="131">
        <v>43</v>
      </c>
    </row>
    <row r="62" spans="2:8" ht="45.75" customHeight="1" thickBot="1" x14ac:dyDescent="0.2">
      <c r="B62" s="132"/>
      <c r="C62" s="1206" t="s">
        <v>554</v>
      </c>
      <c r="D62" s="1207"/>
      <c r="E62" s="1208"/>
      <c r="F62" s="133">
        <v>47</v>
      </c>
      <c r="G62" s="133">
        <v>32</v>
      </c>
      <c r="H62" s="134">
        <v>27</v>
      </c>
    </row>
    <row r="63" spans="2:8" ht="52.5" customHeight="1" thickBot="1" x14ac:dyDescent="0.2">
      <c r="B63" s="135"/>
      <c r="C63" s="1209" t="s">
        <v>49</v>
      </c>
      <c r="D63" s="1209"/>
      <c r="E63" s="1210"/>
      <c r="F63" s="136">
        <v>1670</v>
      </c>
      <c r="G63" s="136">
        <v>1729</v>
      </c>
      <c r="H63" s="137">
        <v>1732</v>
      </c>
    </row>
    <row r="64" spans="2:8" x14ac:dyDescent="0.15"/>
  </sheetData>
  <sheetProtection algorithmName="SHA-512" hashValue="Ph1YPmJXLJqUefS5bCVC2KDRN9C7kAEvhC47T8TZvq/N0mvHOr79+/XXkKw7SneXk8F5dCVpKglnloFueaMh0A==" saltValue="Q1IbTczYXthYPpd4IZ6C5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1"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1219" customWidth="1"/>
    <col min="2" max="107" width="2.5" style="1219" customWidth="1"/>
    <col min="108" max="108" width="6.125" style="1226" customWidth="1"/>
    <col min="109" max="109" width="5.875" style="1225" customWidth="1"/>
    <col min="110" max="16384" width="8.625" style="1219" hidden="1"/>
  </cols>
  <sheetData>
    <row r="1" spans="1:109" ht="42.75" customHeight="1" x14ac:dyDescent="0.15">
      <c r="A1" s="1217"/>
      <c r="B1" s="1218"/>
      <c r="DD1" s="1219"/>
      <c r="DE1" s="1219"/>
    </row>
    <row r="2" spans="1:109" ht="25.5" customHeight="1" x14ac:dyDescent="0.15">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x14ac:dyDescent="0.15">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9" customFormat="1" x14ac:dyDescent="0.15">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9" customFormat="1" x14ac:dyDescent="0.15">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9" customFormat="1" x14ac:dyDescent="0.15">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9" customFormat="1" x14ac:dyDescent="0.15">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9" customFormat="1" x14ac:dyDescent="0.15">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9" customFormat="1" x14ac:dyDescent="0.15">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9" customFormat="1" x14ac:dyDescent="0.15">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9" customFormat="1" x14ac:dyDescent="0.15">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9" customFormat="1" x14ac:dyDescent="0.15">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9" customFormat="1" x14ac:dyDescent="0.15">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9" customFormat="1" x14ac:dyDescent="0.15">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9" customFormat="1" x14ac:dyDescent="0.15">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9" customFormat="1" x14ac:dyDescent="0.15">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9" customFormat="1" x14ac:dyDescent="0.15">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9" customFormat="1" x14ac:dyDescent="0.15">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x14ac:dyDescent="0.15">
      <c r="DD19" s="1219"/>
      <c r="DE19" s="1219"/>
    </row>
    <row r="20" spans="1:109" x14ac:dyDescent="0.15">
      <c r="DD20" s="1219"/>
      <c r="DE20" s="1219"/>
    </row>
    <row r="21" spans="1:109" ht="17.25" customHeight="1" x14ac:dyDescent="0.15">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x14ac:dyDescent="0.15">
      <c r="B22" s="1225"/>
    </row>
    <row r="23" spans="1:109" x14ac:dyDescent="0.15">
      <c r="B23" s="1225"/>
    </row>
    <row r="24" spans="1:109" x14ac:dyDescent="0.15">
      <c r="B24" s="1225"/>
    </row>
    <row r="25" spans="1:109" x14ac:dyDescent="0.15">
      <c r="B25" s="1225"/>
    </row>
    <row r="26" spans="1:109" x14ac:dyDescent="0.15">
      <c r="B26" s="1225"/>
    </row>
    <row r="27" spans="1:109" x14ac:dyDescent="0.15">
      <c r="B27" s="1225"/>
    </row>
    <row r="28" spans="1:109" x14ac:dyDescent="0.15">
      <c r="B28" s="1225"/>
    </row>
    <row r="29" spans="1:109" x14ac:dyDescent="0.15">
      <c r="B29" s="1225"/>
    </row>
    <row r="30" spans="1:109" x14ac:dyDescent="0.15">
      <c r="B30" s="1225"/>
    </row>
    <row r="31" spans="1:109" x14ac:dyDescent="0.15">
      <c r="B31" s="1225"/>
    </row>
    <row r="32" spans="1:109" x14ac:dyDescent="0.15">
      <c r="B32" s="1225"/>
    </row>
    <row r="33" spans="2:109" x14ac:dyDescent="0.15">
      <c r="B33" s="1225"/>
    </row>
    <row r="34" spans="2:109" x14ac:dyDescent="0.15">
      <c r="B34" s="1225"/>
    </row>
    <row r="35" spans="2:109" x14ac:dyDescent="0.15">
      <c r="B35" s="1225"/>
    </row>
    <row r="36" spans="2:109" x14ac:dyDescent="0.15">
      <c r="B36" s="1225"/>
    </row>
    <row r="37" spans="2:109" x14ac:dyDescent="0.15">
      <c r="B37" s="1225"/>
    </row>
    <row r="38" spans="2:109" x14ac:dyDescent="0.15">
      <c r="B38" s="1225"/>
    </row>
    <row r="39" spans="2:109" x14ac:dyDescent="0.15">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x14ac:dyDescent="0.15">
      <c r="B40" s="1230"/>
      <c r="DD40" s="1230"/>
      <c r="DE40" s="1219"/>
    </row>
    <row r="41" spans="2:109" ht="17.25" x14ac:dyDescent="0.15">
      <c r="B41" s="1231" t="s">
        <v>555</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x14ac:dyDescent="0.15">
      <c r="B42" s="1225"/>
      <c r="G42" s="1232"/>
      <c r="I42" s="1233"/>
      <c r="J42" s="1233"/>
      <c r="K42" s="1233"/>
      <c r="AM42" s="1232"/>
      <c r="AN42" s="1232" t="s">
        <v>556</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x14ac:dyDescent="0.15">
      <c r="B43" s="1225"/>
      <c r="AN43" s="1234" t="s">
        <v>557</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x14ac:dyDescent="0.15">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x14ac:dyDescent="0.15">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x14ac:dyDescent="0.15">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x14ac:dyDescent="0.15">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x14ac:dyDescent="0.15">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x14ac:dyDescent="0.15">
      <c r="B49" s="1225"/>
      <c r="AN49" s="1219" t="s">
        <v>558</v>
      </c>
    </row>
    <row r="50" spans="1:109" x14ac:dyDescent="0.15">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525</v>
      </c>
      <c r="BQ50" s="1250"/>
      <c r="BR50" s="1250"/>
      <c r="BS50" s="1250"/>
      <c r="BT50" s="1250"/>
      <c r="BU50" s="1250"/>
      <c r="BV50" s="1250"/>
      <c r="BW50" s="1250"/>
      <c r="BX50" s="1250" t="s">
        <v>526</v>
      </c>
      <c r="BY50" s="1250"/>
      <c r="BZ50" s="1250"/>
      <c r="CA50" s="1250"/>
      <c r="CB50" s="1250"/>
      <c r="CC50" s="1250"/>
      <c r="CD50" s="1250"/>
      <c r="CE50" s="1250"/>
      <c r="CF50" s="1250" t="s">
        <v>527</v>
      </c>
      <c r="CG50" s="1250"/>
      <c r="CH50" s="1250"/>
      <c r="CI50" s="1250"/>
      <c r="CJ50" s="1250"/>
      <c r="CK50" s="1250"/>
      <c r="CL50" s="1250"/>
      <c r="CM50" s="1250"/>
      <c r="CN50" s="1250" t="s">
        <v>528</v>
      </c>
      <c r="CO50" s="1250"/>
      <c r="CP50" s="1250"/>
      <c r="CQ50" s="1250"/>
      <c r="CR50" s="1250"/>
      <c r="CS50" s="1250"/>
      <c r="CT50" s="1250"/>
      <c r="CU50" s="1250"/>
      <c r="CV50" s="1250" t="s">
        <v>529</v>
      </c>
      <c r="CW50" s="1250"/>
      <c r="CX50" s="1250"/>
      <c r="CY50" s="1250"/>
      <c r="CZ50" s="1250"/>
      <c r="DA50" s="1250"/>
      <c r="DB50" s="1250"/>
      <c r="DC50" s="1250"/>
    </row>
    <row r="51" spans="1:109" ht="13.5" customHeight="1" x14ac:dyDescent="0.15">
      <c r="B51" s="1225"/>
      <c r="G51" s="1251"/>
      <c r="H51" s="1251"/>
      <c r="I51" s="1252"/>
      <c r="J51" s="1252"/>
      <c r="K51" s="1253"/>
      <c r="L51" s="1253"/>
      <c r="M51" s="1253"/>
      <c r="N51" s="1253"/>
      <c r="AM51" s="1243"/>
      <c r="AN51" s="1254" t="s">
        <v>559</v>
      </c>
      <c r="AO51" s="1254"/>
      <c r="AP51" s="1254"/>
      <c r="AQ51" s="1254"/>
      <c r="AR51" s="1254"/>
      <c r="AS51" s="1254"/>
      <c r="AT51" s="1254"/>
      <c r="AU51" s="1254"/>
      <c r="AV51" s="1254"/>
      <c r="AW51" s="1254"/>
      <c r="AX51" s="1254"/>
      <c r="AY51" s="1254"/>
      <c r="AZ51" s="1254"/>
      <c r="BA51" s="1254"/>
      <c r="BB51" s="1254" t="s">
        <v>560</v>
      </c>
      <c r="BC51" s="1254"/>
      <c r="BD51" s="1254"/>
      <c r="BE51" s="1254"/>
      <c r="BF51" s="1254"/>
      <c r="BG51" s="1254"/>
      <c r="BH51" s="1254"/>
      <c r="BI51" s="1254"/>
      <c r="BJ51" s="1254"/>
      <c r="BK51" s="1254"/>
      <c r="BL51" s="1254"/>
      <c r="BM51" s="1254"/>
      <c r="BN51" s="1254"/>
      <c r="BO51" s="1254"/>
      <c r="BP51" s="1255">
        <v>5.2</v>
      </c>
      <c r="BQ51" s="1255"/>
      <c r="BR51" s="1255"/>
      <c r="BS51" s="1255"/>
      <c r="BT51" s="1255"/>
      <c r="BU51" s="1255"/>
      <c r="BV51" s="1255"/>
      <c r="BW51" s="1255"/>
      <c r="BX51" s="1255"/>
      <c r="BY51" s="1255"/>
      <c r="BZ51" s="1255"/>
      <c r="CA51" s="1255"/>
      <c r="CB51" s="1255"/>
      <c r="CC51" s="1255"/>
      <c r="CD51" s="1255"/>
      <c r="CE51" s="1255"/>
      <c r="CF51" s="1255"/>
      <c r="CG51" s="1255"/>
      <c r="CH51" s="1255"/>
      <c r="CI51" s="1255"/>
      <c r="CJ51" s="1255"/>
      <c r="CK51" s="1255"/>
      <c r="CL51" s="1255"/>
      <c r="CM51" s="1255"/>
      <c r="CN51" s="1255"/>
      <c r="CO51" s="1255"/>
      <c r="CP51" s="1255"/>
      <c r="CQ51" s="1255"/>
      <c r="CR51" s="1255"/>
      <c r="CS51" s="1255"/>
      <c r="CT51" s="1255"/>
      <c r="CU51" s="1255"/>
      <c r="CV51" s="1255"/>
      <c r="CW51" s="1255"/>
      <c r="CX51" s="1255"/>
      <c r="CY51" s="1255"/>
      <c r="CZ51" s="1255"/>
      <c r="DA51" s="1255"/>
      <c r="DB51" s="1255"/>
      <c r="DC51" s="1255"/>
    </row>
    <row r="52" spans="1:109" x14ac:dyDescent="0.15">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x14ac:dyDescent="0.15">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561</v>
      </c>
      <c r="BC53" s="1254"/>
      <c r="BD53" s="1254"/>
      <c r="BE53" s="1254"/>
      <c r="BF53" s="1254"/>
      <c r="BG53" s="1254"/>
      <c r="BH53" s="1254"/>
      <c r="BI53" s="1254"/>
      <c r="BJ53" s="1254"/>
      <c r="BK53" s="1254"/>
      <c r="BL53" s="1254"/>
      <c r="BM53" s="1254"/>
      <c r="BN53" s="1254"/>
      <c r="BO53" s="1254"/>
      <c r="BP53" s="1255">
        <v>59</v>
      </c>
      <c r="BQ53" s="1255"/>
      <c r="BR53" s="1255"/>
      <c r="BS53" s="1255"/>
      <c r="BT53" s="1255"/>
      <c r="BU53" s="1255"/>
      <c r="BV53" s="1255"/>
      <c r="BW53" s="1255"/>
      <c r="BX53" s="1255">
        <v>60.4</v>
      </c>
      <c r="BY53" s="1255"/>
      <c r="BZ53" s="1255"/>
      <c r="CA53" s="1255"/>
      <c r="CB53" s="1255"/>
      <c r="CC53" s="1255"/>
      <c r="CD53" s="1255"/>
      <c r="CE53" s="1255"/>
      <c r="CF53" s="1255">
        <v>62.3</v>
      </c>
      <c r="CG53" s="1255"/>
      <c r="CH53" s="1255"/>
      <c r="CI53" s="1255"/>
      <c r="CJ53" s="1255"/>
      <c r="CK53" s="1255"/>
      <c r="CL53" s="1255"/>
      <c r="CM53" s="1255"/>
      <c r="CN53" s="1255">
        <v>64</v>
      </c>
      <c r="CO53" s="1255"/>
      <c r="CP53" s="1255"/>
      <c r="CQ53" s="1255"/>
      <c r="CR53" s="1255"/>
      <c r="CS53" s="1255"/>
      <c r="CT53" s="1255"/>
      <c r="CU53" s="1255"/>
      <c r="CV53" s="1255">
        <v>65.8</v>
      </c>
      <c r="CW53" s="1255"/>
      <c r="CX53" s="1255"/>
      <c r="CY53" s="1255"/>
      <c r="CZ53" s="1255"/>
      <c r="DA53" s="1255"/>
      <c r="DB53" s="1255"/>
      <c r="DC53" s="1255"/>
    </row>
    <row r="54" spans="1:109" x14ac:dyDescent="0.15">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x14ac:dyDescent="0.15">
      <c r="A55" s="1233"/>
      <c r="B55" s="1225"/>
      <c r="G55" s="1244"/>
      <c r="H55" s="1244"/>
      <c r="I55" s="1244"/>
      <c r="J55" s="1244"/>
      <c r="K55" s="1253"/>
      <c r="L55" s="1253"/>
      <c r="M55" s="1253"/>
      <c r="N55" s="1253"/>
      <c r="AN55" s="1250" t="s">
        <v>562</v>
      </c>
      <c r="AO55" s="1250"/>
      <c r="AP55" s="1250"/>
      <c r="AQ55" s="1250"/>
      <c r="AR55" s="1250"/>
      <c r="AS55" s="1250"/>
      <c r="AT55" s="1250"/>
      <c r="AU55" s="1250"/>
      <c r="AV55" s="1250"/>
      <c r="AW55" s="1250"/>
      <c r="AX55" s="1250"/>
      <c r="AY55" s="1250"/>
      <c r="AZ55" s="1250"/>
      <c r="BA55" s="1250"/>
      <c r="BB55" s="1254" t="s">
        <v>560</v>
      </c>
      <c r="BC55" s="1254"/>
      <c r="BD55" s="1254"/>
      <c r="BE55" s="1254"/>
      <c r="BF55" s="1254"/>
      <c r="BG55" s="1254"/>
      <c r="BH55" s="1254"/>
      <c r="BI55" s="1254"/>
      <c r="BJ55" s="1254"/>
      <c r="BK55" s="1254"/>
      <c r="BL55" s="1254"/>
      <c r="BM55" s="1254"/>
      <c r="BN55" s="1254"/>
      <c r="BO55" s="1254"/>
      <c r="BP55" s="1255">
        <v>0</v>
      </c>
      <c r="BQ55" s="1255"/>
      <c r="BR55" s="1255"/>
      <c r="BS55" s="1255"/>
      <c r="BT55" s="1255"/>
      <c r="BU55" s="1255"/>
      <c r="BV55" s="1255"/>
      <c r="BW55" s="1255"/>
      <c r="BX55" s="1255">
        <v>0</v>
      </c>
      <c r="BY55" s="1255"/>
      <c r="BZ55" s="1255"/>
      <c r="CA55" s="1255"/>
      <c r="CB55" s="1255"/>
      <c r="CC55" s="1255"/>
      <c r="CD55" s="1255"/>
      <c r="CE55" s="1255"/>
      <c r="CF55" s="1255">
        <v>0</v>
      </c>
      <c r="CG55" s="1255"/>
      <c r="CH55" s="1255"/>
      <c r="CI55" s="1255"/>
      <c r="CJ55" s="1255"/>
      <c r="CK55" s="1255"/>
      <c r="CL55" s="1255"/>
      <c r="CM55" s="1255"/>
      <c r="CN55" s="1255">
        <v>0</v>
      </c>
      <c r="CO55" s="1255"/>
      <c r="CP55" s="1255"/>
      <c r="CQ55" s="1255"/>
      <c r="CR55" s="1255"/>
      <c r="CS55" s="1255"/>
      <c r="CT55" s="1255"/>
      <c r="CU55" s="1255"/>
      <c r="CV55" s="1255">
        <v>0</v>
      </c>
      <c r="CW55" s="1255"/>
      <c r="CX55" s="1255"/>
      <c r="CY55" s="1255"/>
      <c r="CZ55" s="1255"/>
      <c r="DA55" s="1255"/>
      <c r="DB55" s="1255"/>
      <c r="DC55" s="1255"/>
    </row>
    <row r="56" spans="1:109" x14ac:dyDescent="0.15">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1233" customFormat="1" x14ac:dyDescent="0.15">
      <c r="B57" s="1256"/>
      <c r="G57" s="1244"/>
      <c r="H57" s="1244"/>
      <c r="I57" s="1257"/>
      <c r="J57" s="1257"/>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561</v>
      </c>
      <c r="BC57" s="1254"/>
      <c r="BD57" s="1254"/>
      <c r="BE57" s="1254"/>
      <c r="BF57" s="1254"/>
      <c r="BG57" s="1254"/>
      <c r="BH57" s="1254"/>
      <c r="BI57" s="1254"/>
      <c r="BJ57" s="1254"/>
      <c r="BK57" s="1254"/>
      <c r="BL57" s="1254"/>
      <c r="BM57" s="1254"/>
      <c r="BN57" s="1254"/>
      <c r="BO57" s="1254"/>
      <c r="BP57" s="1255">
        <v>60.2</v>
      </c>
      <c r="BQ57" s="1255"/>
      <c r="BR57" s="1255"/>
      <c r="BS57" s="1255"/>
      <c r="BT57" s="1255"/>
      <c r="BU57" s="1255"/>
      <c r="BV57" s="1255"/>
      <c r="BW57" s="1255"/>
      <c r="BX57" s="1255">
        <v>61</v>
      </c>
      <c r="BY57" s="1255"/>
      <c r="BZ57" s="1255"/>
      <c r="CA57" s="1255"/>
      <c r="CB57" s="1255"/>
      <c r="CC57" s="1255"/>
      <c r="CD57" s="1255"/>
      <c r="CE57" s="1255"/>
      <c r="CF57" s="1255">
        <v>62.2</v>
      </c>
      <c r="CG57" s="1255"/>
      <c r="CH57" s="1255"/>
      <c r="CI57" s="1255"/>
      <c r="CJ57" s="1255"/>
      <c r="CK57" s="1255"/>
      <c r="CL57" s="1255"/>
      <c r="CM57" s="1255"/>
      <c r="CN57" s="1255">
        <v>63.6</v>
      </c>
      <c r="CO57" s="1255"/>
      <c r="CP57" s="1255"/>
      <c r="CQ57" s="1255"/>
      <c r="CR57" s="1255"/>
      <c r="CS57" s="1255"/>
      <c r="CT57" s="1255"/>
      <c r="CU57" s="1255"/>
      <c r="CV57" s="1255">
        <v>65.900000000000006</v>
      </c>
      <c r="CW57" s="1255"/>
      <c r="CX57" s="1255"/>
      <c r="CY57" s="1255"/>
      <c r="CZ57" s="1255"/>
      <c r="DA57" s="1255"/>
      <c r="DB57" s="1255"/>
      <c r="DC57" s="1255"/>
      <c r="DD57" s="1258"/>
      <c r="DE57" s="1256"/>
    </row>
    <row r="58" spans="1:109" s="1233" customFormat="1" x14ac:dyDescent="0.15">
      <c r="A58" s="1219"/>
      <c r="B58" s="1256"/>
      <c r="G58" s="1244"/>
      <c r="H58" s="1244"/>
      <c r="I58" s="1257"/>
      <c r="J58" s="1257"/>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1258"/>
      <c r="DE58" s="1256"/>
    </row>
    <row r="59" spans="1:109" s="1233" customFormat="1" x14ac:dyDescent="0.15">
      <c r="A59" s="1219"/>
      <c r="B59" s="1256"/>
      <c r="K59" s="1259"/>
      <c r="L59" s="1259"/>
      <c r="M59" s="1259"/>
      <c r="N59" s="1259"/>
      <c r="AQ59" s="1259"/>
      <c r="AR59" s="1259"/>
      <c r="AS59" s="1259"/>
      <c r="AT59" s="1259"/>
      <c r="BC59" s="1259"/>
      <c r="BD59" s="1259"/>
      <c r="BE59" s="1259"/>
      <c r="BF59" s="1259"/>
      <c r="BO59" s="1259"/>
      <c r="BP59" s="1259"/>
      <c r="BQ59" s="1259"/>
      <c r="BR59" s="1259"/>
      <c r="CA59" s="1259"/>
      <c r="CB59" s="1259"/>
      <c r="CC59" s="1259"/>
      <c r="CD59" s="1259"/>
      <c r="CM59" s="1259"/>
      <c r="CN59" s="1259"/>
      <c r="CO59" s="1259"/>
      <c r="CP59" s="1259"/>
      <c r="CY59" s="1259"/>
      <c r="CZ59" s="1259"/>
      <c r="DA59" s="1259"/>
      <c r="DB59" s="1259"/>
      <c r="DC59" s="1259"/>
      <c r="DD59" s="1258"/>
      <c r="DE59" s="1256"/>
    </row>
    <row r="60" spans="1:109" s="1233" customFormat="1" x14ac:dyDescent="0.15">
      <c r="A60" s="1219"/>
      <c r="B60" s="1256"/>
      <c r="K60" s="1259"/>
      <c r="L60" s="1259"/>
      <c r="M60" s="1259"/>
      <c r="N60" s="1259"/>
      <c r="AQ60" s="1259"/>
      <c r="AR60" s="1259"/>
      <c r="AS60" s="1259"/>
      <c r="AT60" s="1259"/>
      <c r="BC60" s="1259"/>
      <c r="BD60" s="1259"/>
      <c r="BE60" s="1259"/>
      <c r="BF60" s="1259"/>
      <c r="BO60" s="1259"/>
      <c r="BP60" s="1259"/>
      <c r="BQ60" s="1259"/>
      <c r="BR60" s="1259"/>
      <c r="CA60" s="1259"/>
      <c r="CB60" s="1259"/>
      <c r="CC60" s="1259"/>
      <c r="CD60" s="1259"/>
      <c r="CM60" s="1259"/>
      <c r="CN60" s="1259"/>
      <c r="CO60" s="1259"/>
      <c r="CP60" s="1259"/>
      <c r="CY60" s="1259"/>
      <c r="CZ60" s="1259"/>
      <c r="DA60" s="1259"/>
      <c r="DB60" s="1259"/>
      <c r="DC60" s="1259"/>
      <c r="DD60" s="1258"/>
      <c r="DE60" s="1256"/>
    </row>
    <row r="61" spans="1:109" s="1233" customFormat="1" x14ac:dyDescent="0.15">
      <c r="A61" s="1219"/>
      <c r="B61" s="1260"/>
      <c r="C61" s="1261"/>
      <c r="D61" s="1261"/>
      <c r="E61" s="1261"/>
      <c r="F61" s="1261"/>
      <c r="G61" s="1261"/>
      <c r="H61" s="1261"/>
      <c r="I61" s="1261"/>
      <c r="J61" s="1261"/>
      <c r="K61" s="1261"/>
      <c r="L61" s="1261"/>
      <c r="M61" s="1262"/>
      <c r="N61" s="1262"/>
      <c r="O61" s="1261"/>
      <c r="P61" s="1261"/>
      <c r="Q61" s="1261"/>
      <c r="R61" s="1261"/>
      <c r="S61" s="1261"/>
      <c r="T61" s="1261"/>
      <c r="U61" s="1261"/>
      <c r="V61" s="1261"/>
      <c r="W61" s="1261"/>
      <c r="X61" s="1261"/>
      <c r="Y61" s="1261"/>
      <c r="Z61" s="1261"/>
      <c r="AA61" s="1261"/>
      <c r="AB61" s="1261"/>
      <c r="AC61" s="1261"/>
      <c r="AD61" s="1261"/>
      <c r="AE61" s="1261"/>
      <c r="AF61" s="1261"/>
      <c r="AG61" s="1261"/>
      <c r="AH61" s="1261"/>
      <c r="AI61" s="1261"/>
      <c r="AJ61" s="1261"/>
      <c r="AK61" s="1261"/>
      <c r="AL61" s="1261"/>
      <c r="AM61" s="1261"/>
      <c r="AN61" s="1261"/>
      <c r="AO61" s="1261"/>
      <c r="AP61" s="1261"/>
      <c r="AQ61" s="1261"/>
      <c r="AR61" s="1261"/>
      <c r="AS61" s="1262"/>
      <c r="AT61" s="1262"/>
      <c r="AU61" s="1261"/>
      <c r="AV61" s="1261"/>
      <c r="AW61" s="1261"/>
      <c r="AX61" s="1261"/>
      <c r="AY61" s="1261"/>
      <c r="AZ61" s="1261"/>
      <c r="BA61" s="1261"/>
      <c r="BB61" s="1261"/>
      <c r="BC61" s="1261"/>
      <c r="BD61" s="1261"/>
      <c r="BE61" s="1262"/>
      <c r="BF61" s="1262"/>
      <c r="BG61" s="1261"/>
      <c r="BH61" s="1261"/>
      <c r="BI61" s="1261"/>
      <c r="BJ61" s="1261"/>
      <c r="BK61" s="1261"/>
      <c r="BL61" s="1261"/>
      <c r="BM61" s="1261"/>
      <c r="BN61" s="1261"/>
      <c r="BO61" s="1261"/>
      <c r="BP61" s="1261"/>
      <c r="BQ61" s="1262"/>
      <c r="BR61" s="1262"/>
      <c r="BS61" s="1261"/>
      <c r="BT61" s="1261"/>
      <c r="BU61" s="1261"/>
      <c r="BV61" s="1261"/>
      <c r="BW61" s="1261"/>
      <c r="BX61" s="1261"/>
      <c r="BY61" s="1261"/>
      <c r="BZ61" s="1261"/>
      <c r="CA61" s="1261"/>
      <c r="CB61" s="1261"/>
      <c r="CC61" s="1262"/>
      <c r="CD61" s="1262"/>
      <c r="CE61" s="1261"/>
      <c r="CF61" s="1261"/>
      <c r="CG61" s="1261"/>
      <c r="CH61" s="1261"/>
      <c r="CI61" s="1261"/>
      <c r="CJ61" s="1261"/>
      <c r="CK61" s="1261"/>
      <c r="CL61" s="1261"/>
      <c r="CM61" s="1261"/>
      <c r="CN61" s="1261"/>
      <c r="CO61" s="1262"/>
      <c r="CP61" s="1262"/>
      <c r="CQ61" s="1261"/>
      <c r="CR61" s="1261"/>
      <c r="CS61" s="1261"/>
      <c r="CT61" s="1261"/>
      <c r="CU61" s="1261"/>
      <c r="CV61" s="1261"/>
      <c r="CW61" s="1261"/>
      <c r="CX61" s="1261"/>
      <c r="CY61" s="1261"/>
      <c r="CZ61" s="1261"/>
      <c r="DA61" s="1262"/>
      <c r="DB61" s="1262"/>
      <c r="DC61" s="1262"/>
      <c r="DD61" s="1263"/>
      <c r="DE61" s="1256"/>
    </row>
    <row r="62" spans="1:109" x14ac:dyDescent="0.15">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7.25" x14ac:dyDescent="0.15">
      <c r="B63" s="1264" t="s">
        <v>563</v>
      </c>
    </row>
    <row r="64" spans="1:109" x14ac:dyDescent="0.15">
      <c r="B64" s="1225"/>
      <c r="G64" s="1232"/>
      <c r="I64" s="1265"/>
      <c r="J64" s="1265"/>
      <c r="K64" s="1265"/>
      <c r="L64" s="1265"/>
      <c r="M64" s="1265"/>
      <c r="N64" s="1266"/>
      <c r="AM64" s="1232"/>
      <c r="AN64" s="1232" t="s">
        <v>556</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x14ac:dyDescent="0.15">
      <c r="B65" s="1225"/>
      <c r="AN65" s="1234" t="s">
        <v>564</v>
      </c>
      <c r="AO65" s="1235"/>
      <c r="AP65" s="1235"/>
      <c r="AQ65" s="1235"/>
      <c r="AR65" s="1235"/>
      <c r="AS65" s="1235"/>
      <c r="AT65" s="1235"/>
      <c r="AU65" s="1235"/>
      <c r="AV65" s="1235"/>
      <c r="AW65" s="1235"/>
      <c r="AX65" s="1235"/>
      <c r="AY65" s="1235"/>
      <c r="AZ65" s="1235"/>
      <c r="BA65" s="1235"/>
      <c r="BB65" s="1235"/>
      <c r="BC65" s="1235"/>
      <c r="BD65" s="1235"/>
      <c r="BE65" s="1235"/>
      <c r="BF65" s="1235"/>
      <c r="BG65" s="1235"/>
      <c r="BH65" s="1235"/>
      <c r="BI65" s="1235"/>
      <c r="BJ65" s="1235"/>
      <c r="BK65" s="1235"/>
      <c r="BL65" s="1235"/>
      <c r="BM65" s="1235"/>
      <c r="BN65" s="1235"/>
      <c r="BO65" s="1235"/>
      <c r="BP65" s="1235"/>
      <c r="BQ65" s="1235"/>
      <c r="BR65" s="1235"/>
      <c r="BS65" s="1235"/>
      <c r="BT65" s="1235"/>
      <c r="BU65" s="1235"/>
      <c r="BV65" s="1235"/>
      <c r="BW65" s="1235"/>
      <c r="BX65" s="1235"/>
      <c r="BY65" s="1235"/>
      <c r="BZ65" s="1235"/>
      <c r="CA65" s="1235"/>
      <c r="CB65" s="1235"/>
      <c r="CC65" s="1235"/>
      <c r="CD65" s="1235"/>
      <c r="CE65" s="1235"/>
      <c r="CF65" s="1235"/>
      <c r="CG65" s="1235"/>
      <c r="CH65" s="1235"/>
      <c r="CI65" s="1235"/>
      <c r="CJ65" s="1235"/>
      <c r="CK65" s="1235"/>
      <c r="CL65" s="1235"/>
      <c r="CM65" s="1235"/>
      <c r="CN65" s="1235"/>
      <c r="CO65" s="1235"/>
      <c r="CP65" s="1235"/>
      <c r="CQ65" s="1235"/>
      <c r="CR65" s="1235"/>
      <c r="CS65" s="1235"/>
      <c r="CT65" s="1235"/>
      <c r="CU65" s="1235"/>
      <c r="CV65" s="1235"/>
      <c r="CW65" s="1235"/>
      <c r="CX65" s="1235"/>
      <c r="CY65" s="1235"/>
      <c r="CZ65" s="1235"/>
      <c r="DA65" s="1235"/>
      <c r="DB65" s="1235"/>
      <c r="DC65" s="1236"/>
    </row>
    <row r="66" spans="2:107" x14ac:dyDescent="0.15">
      <c r="B66" s="1225"/>
      <c r="AN66" s="1237"/>
      <c r="AO66" s="1238"/>
      <c r="AP66" s="1238"/>
      <c r="AQ66" s="1238"/>
      <c r="AR66" s="1238"/>
      <c r="AS66" s="1238"/>
      <c r="AT66" s="1238"/>
      <c r="AU66" s="1238"/>
      <c r="AV66" s="1238"/>
      <c r="AW66" s="1238"/>
      <c r="AX66" s="1238"/>
      <c r="AY66" s="1238"/>
      <c r="AZ66" s="1238"/>
      <c r="BA66" s="1238"/>
      <c r="BB66" s="1238"/>
      <c r="BC66" s="1238"/>
      <c r="BD66" s="1238"/>
      <c r="BE66" s="1238"/>
      <c r="BF66" s="1238"/>
      <c r="BG66" s="1238"/>
      <c r="BH66" s="1238"/>
      <c r="BI66" s="1238"/>
      <c r="BJ66" s="1238"/>
      <c r="BK66" s="1238"/>
      <c r="BL66" s="1238"/>
      <c r="BM66" s="1238"/>
      <c r="BN66" s="1238"/>
      <c r="BO66" s="1238"/>
      <c r="BP66" s="1238"/>
      <c r="BQ66" s="1238"/>
      <c r="BR66" s="1238"/>
      <c r="BS66" s="1238"/>
      <c r="BT66" s="1238"/>
      <c r="BU66" s="1238"/>
      <c r="BV66" s="1238"/>
      <c r="BW66" s="1238"/>
      <c r="BX66" s="1238"/>
      <c r="BY66" s="1238"/>
      <c r="BZ66" s="1238"/>
      <c r="CA66" s="1238"/>
      <c r="CB66" s="1238"/>
      <c r="CC66" s="1238"/>
      <c r="CD66" s="1238"/>
      <c r="CE66" s="1238"/>
      <c r="CF66" s="1238"/>
      <c r="CG66" s="1238"/>
      <c r="CH66" s="1238"/>
      <c r="CI66" s="1238"/>
      <c r="CJ66" s="1238"/>
      <c r="CK66" s="1238"/>
      <c r="CL66" s="1238"/>
      <c r="CM66" s="1238"/>
      <c r="CN66" s="1238"/>
      <c r="CO66" s="1238"/>
      <c r="CP66" s="1238"/>
      <c r="CQ66" s="1238"/>
      <c r="CR66" s="1238"/>
      <c r="CS66" s="1238"/>
      <c r="CT66" s="1238"/>
      <c r="CU66" s="1238"/>
      <c r="CV66" s="1238"/>
      <c r="CW66" s="1238"/>
      <c r="CX66" s="1238"/>
      <c r="CY66" s="1238"/>
      <c r="CZ66" s="1238"/>
      <c r="DA66" s="1238"/>
      <c r="DB66" s="1238"/>
      <c r="DC66" s="1239"/>
    </row>
    <row r="67" spans="2:107" x14ac:dyDescent="0.15">
      <c r="B67" s="1225"/>
      <c r="AN67" s="1237"/>
      <c r="AO67" s="1238"/>
      <c r="AP67" s="1238"/>
      <c r="AQ67" s="1238"/>
      <c r="AR67" s="1238"/>
      <c r="AS67" s="1238"/>
      <c r="AT67" s="1238"/>
      <c r="AU67" s="1238"/>
      <c r="AV67" s="1238"/>
      <c r="AW67" s="1238"/>
      <c r="AX67" s="1238"/>
      <c r="AY67" s="1238"/>
      <c r="AZ67" s="1238"/>
      <c r="BA67" s="1238"/>
      <c r="BB67" s="1238"/>
      <c r="BC67" s="1238"/>
      <c r="BD67" s="1238"/>
      <c r="BE67" s="1238"/>
      <c r="BF67" s="1238"/>
      <c r="BG67" s="1238"/>
      <c r="BH67" s="1238"/>
      <c r="BI67" s="1238"/>
      <c r="BJ67" s="1238"/>
      <c r="BK67" s="1238"/>
      <c r="BL67" s="1238"/>
      <c r="BM67" s="1238"/>
      <c r="BN67" s="1238"/>
      <c r="BO67" s="1238"/>
      <c r="BP67" s="1238"/>
      <c r="BQ67" s="1238"/>
      <c r="BR67" s="1238"/>
      <c r="BS67" s="1238"/>
      <c r="BT67" s="1238"/>
      <c r="BU67" s="1238"/>
      <c r="BV67" s="1238"/>
      <c r="BW67" s="1238"/>
      <c r="BX67" s="1238"/>
      <c r="BY67" s="1238"/>
      <c r="BZ67" s="1238"/>
      <c r="CA67" s="1238"/>
      <c r="CB67" s="1238"/>
      <c r="CC67" s="1238"/>
      <c r="CD67" s="1238"/>
      <c r="CE67" s="1238"/>
      <c r="CF67" s="1238"/>
      <c r="CG67" s="1238"/>
      <c r="CH67" s="1238"/>
      <c r="CI67" s="1238"/>
      <c r="CJ67" s="1238"/>
      <c r="CK67" s="1238"/>
      <c r="CL67" s="1238"/>
      <c r="CM67" s="1238"/>
      <c r="CN67" s="1238"/>
      <c r="CO67" s="1238"/>
      <c r="CP67" s="1238"/>
      <c r="CQ67" s="1238"/>
      <c r="CR67" s="1238"/>
      <c r="CS67" s="1238"/>
      <c r="CT67" s="1238"/>
      <c r="CU67" s="1238"/>
      <c r="CV67" s="1238"/>
      <c r="CW67" s="1238"/>
      <c r="CX67" s="1238"/>
      <c r="CY67" s="1238"/>
      <c r="CZ67" s="1238"/>
      <c r="DA67" s="1238"/>
      <c r="DB67" s="1238"/>
      <c r="DC67" s="1239"/>
    </row>
    <row r="68" spans="2:107" x14ac:dyDescent="0.15">
      <c r="B68" s="1225"/>
      <c r="AN68" s="1237"/>
      <c r="AO68" s="1238"/>
      <c r="AP68" s="1238"/>
      <c r="AQ68" s="1238"/>
      <c r="AR68" s="1238"/>
      <c r="AS68" s="1238"/>
      <c r="AT68" s="1238"/>
      <c r="AU68" s="1238"/>
      <c r="AV68" s="1238"/>
      <c r="AW68" s="1238"/>
      <c r="AX68" s="1238"/>
      <c r="AY68" s="1238"/>
      <c r="AZ68" s="1238"/>
      <c r="BA68" s="1238"/>
      <c r="BB68" s="1238"/>
      <c r="BC68" s="1238"/>
      <c r="BD68" s="1238"/>
      <c r="BE68" s="1238"/>
      <c r="BF68" s="1238"/>
      <c r="BG68" s="1238"/>
      <c r="BH68" s="1238"/>
      <c r="BI68" s="1238"/>
      <c r="BJ68" s="1238"/>
      <c r="BK68" s="1238"/>
      <c r="BL68" s="1238"/>
      <c r="BM68" s="1238"/>
      <c r="BN68" s="1238"/>
      <c r="BO68" s="1238"/>
      <c r="BP68" s="1238"/>
      <c r="BQ68" s="1238"/>
      <c r="BR68" s="1238"/>
      <c r="BS68" s="1238"/>
      <c r="BT68" s="1238"/>
      <c r="BU68" s="1238"/>
      <c r="BV68" s="1238"/>
      <c r="BW68" s="1238"/>
      <c r="BX68" s="1238"/>
      <c r="BY68" s="1238"/>
      <c r="BZ68" s="1238"/>
      <c r="CA68" s="1238"/>
      <c r="CB68" s="1238"/>
      <c r="CC68" s="1238"/>
      <c r="CD68" s="1238"/>
      <c r="CE68" s="1238"/>
      <c r="CF68" s="1238"/>
      <c r="CG68" s="1238"/>
      <c r="CH68" s="1238"/>
      <c r="CI68" s="1238"/>
      <c r="CJ68" s="1238"/>
      <c r="CK68" s="1238"/>
      <c r="CL68" s="1238"/>
      <c r="CM68" s="1238"/>
      <c r="CN68" s="1238"/>
      <c r="CO68" s="1238"/>
      <c r="CP68" s="1238"/>
      <c r="CQ68" s="1238"/>
      <c r="CR68" s="1238"/>
      <c r="CS68" s="1238"/>
      <c r="CT68" s="1238"/>
      <c r="CU68" s="1238"/>
      <c r="CV68" s="1238"/>
      <c r="CW68" s="1238"/>
      <c r="CX68" s="1238"/>
      <c r="CY68" s="1238"/>
      <c r="CZ68" s="1238"/>
      <c r="DA68" s="1238"/>
      <c r="DB68" s="1238"/>
      <c r="DC68" s="1239"/>
    </row>
    <row r="69" spans="2:107" x14ac:dyDescent="0.15">
      <c r="B69" s="1225"/>
      <c r="AN69" s="1240"/>
      <c r="AO69" s="1241"/>
      <c r="AP69" s="1241"/>
      <c r="AQ69" s="1241"/>
      <c r="AR69" s="1241"/>
      <c r="AS69" s="1241"/>
      <c r="AT69" s="1241"/>
      <c r="AU69" s="1241"/>
      <c r="AV69" s="1241"/>
      <c r="AW69" s="1241"/>
      <c r="AX69" s="1241"/>
      <c r="AY69" s="1241"/>
      <c r="AZ69" s="1241"/>
      <c r="BA69" s="1241"/>
      <c r="BB69" s="1241"/>
      <c r="BC69" s="1241"/>
      <c r="BD69" s="1241"/>
      <c r="BE69" s="1241"/>
      <c r="BF69" s="1241"/>
      <c r="BG69" s="1241"/>
      <c r="BH69" s="1241"/>
      <c r="BI69" s="1241"/>
      <c r="BJ69" s="1241"/>
      <c r="BK69" s="1241"/>
      <c r="BL69" s="1241"/>
      <c r="BM69" s="1241"/>
      <c r="BN69" s="1241"/>
      <c r="BO69" s="1241"/>
      <c r="BP69" s="1241"/>
      <c r="BQ69" s="1241"/>
      <c r="BR69" s="1241"/>
      <c r="BS69" s="1241"/>
      <c r="BT69" s="1241"/>
      <c r="BU69" s="1241"/>
      <c r="BV69" s="1241"/>
      <c r="BW69" s="1241"/>
      <c r="BX69" s="1241"/>
      <c r="BY69" s="1241"/>
      <c r="BZ69" s="1241"/>
      <c r="CA69" s="1241"/>
      <c r="CB69" s="1241"/>
      <c r="CC69" s="1241"/>
      <c r="CD69" s="1241"/>
      <c r="CE69" s="1241"/>
      <c r="CF69" s="1241"/>
      <c r="CG69" s="1241"/>
      <c r="CH69" s="1241"/>
      <c r="CI69" s="1241"/>
      <c r="CJ69" s="1241"/>
      <c r="CK69" s="1241"/>
      <c r="CL69" s="1241"/>
      <c r="CM69" s="1241"/>
      <c r="CN69" s="1241"/>
      <c r="CO69" s="1241"/>
      <c r="CP69" s="1241"/>
      <c r="CQ69" s="1241"/>
      <c r="CR69" s="1241"/>
      <c r="CS69" s="1241"/>
      <c r="CT69" s="1241"/>
      <c r="CU69" s="1241"/>
      <c r="CV69" s="1241"/>
      <c r="CW69" s="1241"/>
      <c r="CX69" s="1241"/>
      <c r="CY69" s="1241"/>
      <c r="CZ69" s="1241"/>
      <c r="DA69" s="1241"/>
      <c r="DB69" s="1241"/>
      <c r="DC69" s="1242"/>
    </row>
    <row r="70" spans="2:107" x14ac:dyDescent="0.15">
      <c r="B70" s="1225"/>
      <c r="H70" s="1267"/>
      <c r="I70" s="1267"/>
      <c r="J70" s="1268"/>
      <c r="K70" s="1268"/>
      <c r="L70" s="1269"/>
      <c r="M70" s="1268"/>
      <c r="N70" s="1269"/>
      <c r="AN70" s="1243"/>
      <c r="AO70" s="1243"/>
      <c r="AP70" s="1243"/>
      <c r="AZ70" s="1243"/>
      <c r="BA70" s="1243"/>
      <c r="BB70" s="1243"/>
      <c r="BL70" s="1243"/>
      <c r="BM70" s="1243"/>
      <c r="BN70" s="1243"/>
      <c r="BX70" s="1243"/>
      <c r="BY70" s="1243"/>
      <c r="BZ70" s="1243"/>
      <c r="CJ70" s="1243"/>
      <c r="CK70" s="1243"/>
      <c r="CL70" s="1243"/>
      <c r="CV70" s="1243"/>
      <c r="CW70" s="1243"/>
      <c r="CX70" s="1243"/>
    </row>
    <row r="71" spans="2:107" x14ac:dyDescent="0.15">
      <c r="B71" s="1225"/>
      <c r="G71" s="1270"/>
      <c r="I71" s="1271"/>
      <c r="J71" s="1268"/>
      <c r="K71" s="1268"/>
      <c r="L71" s="1269"/>
      <c r="M71" s="1268"/>
      <c r="N71" s="1269"/>
      <c r="AM71" s="1270"/>
      <c r="AN71" s="1219" t="s">
        <v>558</v>
      </c>
    </row>
    <row r="72" spans="2:107" x14ac:dyDescent="0.15">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525</v>
      </c>
      <c r="BQ72" s="1250"/>
      <c r="BR72" s="1250"/>
      <c r="BS72" s="1250"/>
      <c r="BT72" s="1250"/>
      <c r="BU72" s="1250"/>
      <c r="BV72" s="1250"/>
      <c r="BW72" s="1250"/>
      <c r="BX72" s="1250" t="s">
        <v>526</v>
      </c>
      <c r="BY72" s="1250"/>
      <c r="BZ72" s="1250"/>
      <c r="CA72" s="1250"/>
      <c r="CB72" s="1250"/>
      <c r="CC72" s="1250"/>
      <c r="CD72" s="1250"/>
      <c r="CE72" s="1250"/>
      <c r="CF72" s="1250" t="s">
        <v>527</v>
      </c>
      <c r="CG72" s="1250"/>
      <c r="CH72" s="1250"/>
      <c r="CI72" s="1250"/>
      <c r="CJ72" s="1250"/>
      <c r="CK72" s="1250"/>
      <c r="CL72" s="1250"/>
      <c r="CM72" s="1250"/>
      <c r="CN72" s="1250" t="s">
        <v>528</v>
      </c>
      <c r="CO72" s="1250"/>
      <c r="CP72" s="1250"/>
      <c r="CQ72" s="1250"/>
      <c r="CR72" s="1250"/>
      <c r="CS72" s="1250"/>
      <c r="CT72" s="1250"/>
      <c r="CU72" s="1250"/>
      <c r="CV72" s="1250" t="s">
        <v>529</v>
      </c>
      <c r="CW72" s="1250"/>
      <c r="CX72" s="1250"/>
      <c r="CY72" s="1250"/>
      <c r="CZ72" s="1250"/>
      <c r="DA72" s="1250"/>
      <c r="DB72" s="1250"/>
      <c r="DC72" s="1250"/>
    </row>
    <row r="73" spans="2:107" x14ac:dyDescent="0.15">
      <c r="B73" s="1225"/>
      <c r="G73" s="1251"/>
      <c r="H73" s="1251"/>
      <c r="I73" s="1251"/>
      <c r="J73" s="1251"/>
      <c r="K73" s="1272"/>
      <c r="L73" s="1272"/>
      <c r="M73" s="1272"/>
      <c r="N73" s="1272"/>
      <c r="AM73" s="1243"/>
      <c r="AN73" s="1254" t="s">
        <v>559</v>
      </c>
      <c r="AO73" s="1254"/>
      <c r="AP73" s="1254"/>
      <c r="AQ73" s="1254"/>
      <c r="AR73" s="1254"/>
      <c r="AS73" s="1254"/>
      <c r="AT73" s="1254"/>
      <c r="AU73" s="1254"/>
      <c r="AV73" s="1254"/>
      <c r="AW73" s="1254"/>
      <c r="AX73" s="1254"/>
      <c r="AY73" s="1254"/>
      <c r="AZ73" s="1254"/>
      <c r="BA73" s="1254"/>
      <c r="BB73" s="1254" t="s">
        <v>560</v>
      </c>
      <c r="BC73" s="1254"/>
      <c r="BD73" s="1254"/>
      <c r="BE73" s="1254"/>
      <c r="BF73" s="1254"/>
      <c r="BG73" s="1254"/>
      <c r="BH73" s="1254"/>
      <c r="BI73" s="1254"/>
      <c r="BJ73" s="1254"/>
      <c r="BK73" s="1254"/>
      <c r="BL73" s="1254"/>
      <c r="BM73" s="1254"/>
      <c r="BN73" s="1254"/>
      <c r="BO73" s="1254"/>
      <c r="BP73" s="1255">
        <v>5.2</v>
      </c>
      <c r="BQ73" s="1255"/>
      <c r="BR73" s="1255"/>
      <c r="BS73" s="1255"/>
      <c r="BT73" s="1255"/>
      <c r="BU73" s="1255"/>
      <c r="BV73" s="1255"/>
      <c r="BW73" s="1255"/>
      <c r="BX73" s="1255"/>
      <c r="BY73" s="1255"/>
      <c r="BZ73" s="1255"/>
      <c r="CA73" s="1255"/>
      <c r="CB73" s="1255"/>
      <c r="CC73" s="1255"/>
      <c r="CD73" s="1255"/>
      <c r="CE73" s="1255"/>
      <c r="CF73" s="1255"/>
      <c r="CG73" s="1255"/>
      <c r="CH73" s="1255"/>
      <c r="CI73" s="1255"/>
      <c r="CJ73" s="1255"/>
      <c r="CK73" s="1255"/>
      <c r="CL73" s="1255"/>
      <c r="CM73" s="1255"/>
      <c r="CN73" s="1255"/>
      <c r="CO73" s="1255"/>
      <c r="CP73" s="1255"/>
      <c r="CQ73" s="1255"/>
      <c r="CR73" s="1255"/>
      <c r="CS73" s="1255"/>
      <c r="CT73" s="1255"/>
      <c r="CU73" s="1255"/>
      <c r="CV73" s="1255"/>
      <c r="CW73" s="1255"/>
      <c r="CX73" s="1255"/>
      <c r="CY73" s="1255"/>
      <c r="CZ73" s="1255"/>
      <c r="DA73" s="1255"/>
      <c r="DB73" s="1255"/>
      <c r="DC73" s="1255"/>
    </row>
    <row r="74" spans="2:107" x14ac:dyDescent="0.15">
      <c r="B74" s="1225"/>
      <c r="G74" s="1251"/>
      <c r="H74" s="1251"/>
      <c r="I74" s="1251"/>
      <c r="J74" s="1251"/>
      <c r="K74" s="1272"/>
      <c r="L74" s="1272"/>
      <c r="M74" s="1272"/>
      <c r="N74" s="1272"/>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x14ac:dyDescent="0.15">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565</v>
      </c>
      <c r="BC75" s="1254"/>
      <c r="BD75" s="1254"/>
      <c r="BE75" s="1254"/>
      <c r="BF75" s="1254"/>
      <c r="BG75" s="1254"/>
      <c r="BH75" s="1254"/>
      <c r="BI75" s="1254"/>
      <c r="BJ75" s="1254"/>
      <c r="BK75" s="1254"/>
      <c r="BL75" s="1254"/>
      <c r="BM75" s="1254"/>
      <c r="BN75" s="1254"/>
      <c r="BO75" s="1254"/>
      <c r="BP75" s="1255">
        <v>12.9</v>
      </c>
      <c r="BQ75" s="1255"/>
      <c r="BR75" s="1255"/>
      <c r="BS75" s="1255"/>
      <c r="BT75" s="1255"/>
      <c r="BU75" s="1255"/>
      <c r="BV75" s="1255"/>
      <c r="BW75" s="1255"/>
      <c r="BX75" s="1255">
        <v>12.6</v>
      </c>
      <c r="BY75" s="1255"/>
      <c r="BZ75" s="1255"/>
      <c r="CA75" s="1255"/>
      <c r="CB75" s="1255"/>
      <c r="CC75" s="1255"/>
      <c r="CD75" s="1255"/>
      <c r="CE75" s="1255"/>
      <c r="CF75" s="1255">
        <v>11.3</v>
      </c>
      <c r="CG75" s="1255"/>
      <c r="CH75" s="1255"/>
      <c r="CI75" s="1255"/>
      <c r="CJ75" s="1255"/>
      <c r="CK75" s="1255"/>
      <c r="CL75" s="1255"/>
      <c r="CM75" s="1255"/>
      <c r="CN75" s="1255">
        <v>9.8000000000000007</v>
      </c>
      <c r="CO75" s="1255"/>
      <c r="CP75" s="1255"/>
      <c r="CQ75" s="1255"/>
      <c r="CR75" s="1255"/>
      <c r="CS75" s="1255"/>
      <c r="CT75" s="1255"/>
      <c r="CU75" s="1255"/>
      <c r="CV75" s="1255">
        <v>8.6999999999999993</v>
      </c>
      <c r="CW75" s="1255"/>
      <c r="CX75" s="1255"/>
      <c r="CY75" s="1255"/>
      <c r="CZ75" s="1255"/>
      <c r="DA75" s="1255"/>
      <c r="DB75" s="1255"/>
      <c r="DC75" s="1255"/>
    </row>
    <row r="76" spans="2:107" x14ac:dyDescent="0.15">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x14ac:dyDescent="0.15">
      <c r="B77" s="1225"/>
      <c r="G77" s="1244"/>
      <c r="H77" s="1244"/>
      <c r="I77" s="1244"/>
      <c r="J77" s="1244"/>
      <c r="K77" s="1272"/>
      <c r="L77" s="1272"/>
      <c r="M77" s="1272"/>
      <c r="N77" s="1272"/>
      <c r="AN77" s="1250" t="s">
        <v>562</v>
      </c>
      <c r="AO77" s="1250"/>
      <c r="AP77" s="1250"/>
      <c r="AQ77" s="1250"/>
      <c r="AR77" s="1250"/>
      <c r="AS77" s="1250"/>
      <c r="AT77" s="1250"/>
      <c r="AU77" s="1250"/>
      <c r="AV77" s="1250"/>
      <c r="AW77" s="1250"/>
      <c r="AX77" s="1250"/>
      <c r="AY77" s="1250"/>
      <c r="AZ77" s="1250"/>
      <c r="BA77" s="1250"/>
      <c r="BB77" s="1254" t="s">
        <v>560</v>
      </c>
      <c r="BC77" s="1254"/>
      <c r="BD77" s="1254"/>
      <c r="BE77" s="1254"/>
      <c r="BF77" s="1254"/>
      <c r="BG77" s="1254"/>
      <c r="BH77" s="1254"/>
      <c r="BI77" s="1254"/>
      <c r="BJ77" s="1254"/>
      <c r="BK77" s="1254"/>
      <c r="BL77" s="1254"/>
      <c r="BM77" s="1254"/>
      <c r="BN77" s="1254"/>
      <c r="BO77" s="1254"/>
      <c r="BP77" s="1255">
        <v>0</v>
      </c>
      <c r="BQ77" s="1255"/>
      <c r="BR77" s="1255"/>
      <c r="BS77" s="1255"/>
      <c r="BT77" s="1255"/>
      <c r="BU77" s="1255"/>
      <c r="BV77" s="1255"/>
      <c r="BW77" s="1255"/>
      <c r="BX77" s="1255">
        <v>0</v>
      </c>
      <c r="BY77" s="1255"/>
      <c r="BZ77" s="1255"/>
      <c r="CA77" s="1255"/>
      <c r="CB77" s="1255"/>
      <c r="CC77" s="1255"/>
      <c r="CD77" s="1255"/>
      <c r="CE77" s="1255"/>
      <c r="CF77" s="1255">
        <v>0</v>
      </c>
      <c r="CG77" s="1255"/>
      <c r="CH77" s="1255"/>
      <c r="CI77" s="1255"/>
      <c r="CJ77" s="1255"/>
      <c r="CK77" s="1255"/>
      <c r="CL77" s="1255"/>
      <c r="CM77" s="1255"/>
      <c r="CN77" s="1255">
        <v>0</v>
      </c>
      <c r="CO77" s="1255"/>
      <c r="CP77" s="1255"/>
      <c r="CQ77" s="1255"/>
      <c r="CR77" s="1255"/>
      <c r="CS77" s="1255"/>
      <c r="CT77" s="1255"/>
      <c r="CU77" s="1255"/>
      <c r="CV77" s="1255">
        <v>0</v>
      </c>
      <c r="CW77" s="1255"/>
      <c r="CX77" s="1255"/>
      <c r="CY77" s="1255"/>
      <c r="CZ77" s="1255"/>
      <c r="DA77" s="1255"/>
      <c r="DB77" s="1255"/>
      <c r="DC77" s="1255"/>
    </row>
    <row r="78" spans="2:107" x14ac:dyDescent="0.15">
      <c r="B78" s="1225"/>
      <c r="G78" s="1244"/>
      <c r="H78" s="1244"/>
      <c r="I78" s="1244"/>
      <c r="J78" s="1244"/>
      <c r="K78" s="1272"/>
      <c r="L78" s="1272"/>
      <c r="M78" s="1272"/>
      <c r="N78" s="1272"/>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x14ac:dyDescent="0.15">
      <c r="B79" s="1225"/>
      <c r="G79" s="1244"/>
      <c r="H79" s="1244"/>
      <c r="I79" s="1257"/>
      <c r="J79" s="1257"/>
      <c r="K79" s="1273"/>
      <c r="L79" s="1273"/>
      <c r="M79" s="1273"/>
      <c r="N79" s="1273"/>
      <c r="AN79" s="1250"/>
      <c r="AO79" s="1250"/>
      <c r="AP79" s="1250"/>
      <c r="AQ79" s="1250"/>
      <c r="AR79" s="1250"/>
      <c r="AS79" s="1250"/>
      <c r="AT79" s="1250"/>
      <c r="AU79" s="1250"/>
      <c r="AV79" s="1250"/>
      <c r="AW79" s="1250"/>
      <c r="AX79" s="1250"/>
      <c r="AY79" s="1250"/>
      <c r="AZ79" s="1250"/>
      <c r="BA79" s="1250"/>
      <c r="BB79" s="1254" t="s">
        <v>565</v>
      </c>
      <c r="BC79" s="1254"/>
      <c r="BD79" s="1254"/>
      <c r="BE79" s="1254"/>
      <c r="BF79" s="1254"/>
      <c r="BG79" s="1254"/>
      <c r="BH79" s="1254"/>
      <c r="BI79" s="1254"/>
      <c r="BJ79" s="1254"/>
      <c r="BK79" s="1254"/>
      <c r="BL79" s="1254"/>
      <c r="BM79" s="1254"/>
      <c r="BN79" s="1254"/>
      <c r="BO79" s="1254"/>
      <c r="BP79" s="1255">
        <v>7.3</v>
      </c>
      <c r="BQ79" s="1255"/>
      <c r="BR79" s="1255"/>
      <c r="BS79" s="1255"/>
      <c r="BT79" s="1255"/>
      <c r="BU79" s="1255"/>
      <c r="BV79" s="1255"/>
      <c r="BW79" s="1255"/>
      <c r="BX79" s="1255">
        <v>7.4</v>
      </c>
      <c r="BY79" s="1255"/>
      <c r="BZ79" s="1255"/>
      <c r="CA79" s="1255"/>
      <c r="CB79" s="1255"/>
      <c r="CC79" s="1255"/>
      <c r="CD79" s="1255"/>
      <c r="CE79" s="1255"/>
      <c r="CF79" s="1255">
        <v>7.5</v>
      </c>
      <c r="CG79" s="1255"/>
      <c r="CH79" s="1255"/>
      <c r="CI79" s="1255"/>
      <c r="CJ79" s="1255"/>
      <c r="CK79" s="1255"/>
      <c r="CL79" s="1255"/>
      <c r="CM79" s="1255"/>
      <c r="CN79" s="1255">
        <v>7.5</v>
      </c>
      <c r="CO79" s="1255"/>
      <c r="CP79" s="1255"/>
      <c r="CQ79" s="1255"/>
      <c r="CR79" s="1255"/>
      <c r="CS79" s="1255"/>
      <c r="CT79" s="1255"/>
      <c r="CU79" s="1255"/>
      <c r="CV79" s="1255">
        <v>7.7</v>
      </c>
      <c r="CW79" s="1255"/>
      <c r="CX79" s="1255"/>
      <c r="CY79" s="1255"/>
      <c r="CZ79" s="1255"/>
      <c r="DA79" s="1255"/>
      <c r="DB79" s="1255"/>
      <c r="DC79" s="1255"/>
    </row>
    <row r="80" spans="2:107" x14ac:dyDescent="0.15">
      <c r="B80" s="1225"/>
      <c r="G80" s="1244"/>
      <c r="H80" s="1244"/>
      <c r="I80" s="1257"/>
      <c r="J80" s="1257"/>
      <c r="K80" s="1273"/>
      <c r="L80" s="1273"/>
      <c r="M80" s="1273"/>
      <c r="N80" s="1273"/>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x14ac:dyDescent="0.15">
      <c r="B81" s="1225"/>
    </row>
    <row r="82" spans="2:109" ht="17.25" x14ac:dyDescent="0.15">
      <c r="B82" s="1225"/>
      <c r="K82" s="1274"/>
      <c r="L82" s="1274"/>
      <c r="M82" s="1274"/>
      <c r="N82" s="1274"/>
      <c r="AQ82" s="1274"/>
      <c r="AR82" s="1274"/>
      <c r="AS82" s="1274"/>
      <c r="AT82" s="1274"/>
      <c r="BC82" s="1274"/>
      <c r="BD82" s="1274"/>
      <c r="BE82" s="1274"/>
      <c r="BF82" s="1274"/>
      <c r="BO82" s="1274"/>
      <c r="BP82" s="1274"/>
      <c r="BQ82" s="1274"/>
      <c r="BR82" s="1274"/>
      <c r="CA82" s="1274"/>
      <c r="CB82" s="1274"/>
      <c r="CC82" s="1274"/>
      <c r="CD82" s="1274"/>
      <c r="CM82" s="1274"/>
      <c r="CN82" s="1274"/>
      <c r="CO82" s="1274"/>
      <c r="CP82" s="1274"/>
      <c r="CY82" s="1274"/>
      <c r="CZ82" s="1274"/>
      <c r="DA82" s="1274"/>
      <c r="DB82" s="1274"/>
      <c r="DC82" s="1274"/>
    </row>
    <row r="83" spans="2:109" x14ac:dyDescent="0.15">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x14ac:dyDescent="0.15">
      <c r="DD84" s="1219"/>
      <c r="DE84" s="1219"/>
    </row>
    <row r="85" spans="2:109" x14ac:dyDescent="0.15">
      <c r="DD85" s="1219"/>
      <c r="DE85" s="1219"/>
    </row>
  </sheetData>
  <sheetProtection algorithmName="SHA-512" hashValue="VXNQC5St0Ppl8hD2/A8wC3+SjJXMoC/w9vZTyjp067daI+FlKAuBwLsKi8m3j8vj3IAgzD2CkXpqH65K8/CZ2A==" saltValue="7CS9vA3xEAz2MUnQlD5A2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8" scale="7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475</v>
      </c>
    </row>
  </sheetData>
  <sheetProtection algorithmName="SHA-512" hashValue="KQTE+Y4ZNO9WKbW+omFd4g7AyQcQfBxD1YJ7wVUC+vb4zsPpqK0GFqbg0DQtkuJh0SnSZ+qIb+Ckaim1jn/vMg==" saltValue="nkdwRdx/XZgAGDw0pbomgA=="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475</v>
      </c>
    </row>
  </sheetData>
  <sheetProtection algorithmName="SHA-512" hashValue="5hzrjKNmqTYRxq6Ov9/4bsHZqFJGqzPFZSkUCyRn5c2SboxcpxdtiWHhv37FCUjs7EJaDFLJE0ZQ8M3oCnzY2A==" saltValue="wO4SZ+kS4+BYi6GWtzP0NA=="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524</v>
      </c>
      <c r="G2" s="151"/>
      <c r="H2" s="152"/>
    </row>
    <row r="3" spans="1:8" x14ac:dyDescent="0.15">
      <c r="A3" s="148" t="s">
        <v>517</v>
      </c>
      <c r="B3" s="153"/>
      <c r="C3" s="154"/>
      <c r="D3" s="155">
        <v>414794</v>
      </c>
      <c r="E3" s="156"/>
      <c r="F3" s="157">
        <v>268375</v>
      </c>
      <c r="G3" s="158"/>
      <c r="H3" s="159"/>
    </row>
    <row r="4" spans="1:8" x14ac:dyDescent="0.15">
      <c r="A4" s="160"/>
      <c r="B4" s="161"/>
      <c r="C4" s="162"/>
      <c r="D4" s="163">
        <v>141353</v>
      </c>
      <c r="E4" s="164"/>
      <c r="F4" s="165">
        <v>119602</v>
      </c>
      <c r="G4" s="166"/>
      <c r="H4" s="167"/>
    </row>
    <row r="5" spans="1:8" x14ac:dyDescent="0.15">
      <c r="A5" s="148" t="s">
        <v>519</v>
      </c>
      <c r="B5" s="153"/>
      <c r="C5" s="154"/>
      <c r="D5" s="155">
        <v>286430</v>
      </c>
      <c r="E5" s="156"/>
      <c r="F5" s="157">
        <v>301035</v>
      </c>
      <c r="G5" s="158"/>
      <c r="H5" s="159"/>
    </row>
    <row r="6" spans="1:8" x14ac:dyDescent="0.15">
      <c r="A6" s="160"/>
      <c r="B6" s="161"/>
      <c r="C6" s="162"/>
      <c r="D6" s="163">
        <v>76252</v>
      </c>
      <c r="E6" s="164"/>
      <c r="F6" s="165">
        <v>154376</v>
      </c>
      <c r="G6" s="166"/>
      <c r="H6" s="167"/>
    </row>
    <row r="7" spans="1:8" x14ac:dyDescent="0.15">
      <c r="A7" s="148" t="s">
        <v>520</v>
      </c>
      <c r="B7" s="153"/>
      <c r="C7" s="154"/>
      <c r="D7" s="155">
        <v>283586</v>
      </c>
      <c r="E7" s="156"/>
      <c r="F7" s="157">
        <v>277467</v>
      </c>
      <c r="G7" s="158"/>
      <c r="H7" s="159"/>
    </row>
    <row r="8" spans="1:8" x14ac:dyDescent="0.15">
      <c r="A8" s="160"/>
      <c r="B8" s="161"/>
      <c r="C8" s="162"/>
      <c r="D8" s="163">
        <v>52541</v>
      </c>
      <c r="E8" s="164"/>
      <c r="F8" s="165">
        <v>128378</v>
      </c>
      <c r="G8" s="166"/>
      <c r="H8" s="167"/>
    </row>
    <row r="9" spans="1:8" x14ac:dyDescent="0.15">
      <c r="A9" s="148" t="s">
        <v>521</v>
      </c>
      <c r="B9" s="153"/>
      <c r="C9" s="154"/>
      <c r="D9" s="155">
        <v>251546</v>
      </c>
      <c r="E9" s="156"/>
      <c r="F9" s="157">
        <v>282256</v>
      </c>
      <c r="G9" s="158"/>
      <c r="H9" s="159"/>
    </row>
    <row r="10" spans="1:8" x14ac:dyDescent="0.15">
      <c r="A10" s="160"/>
      <c r="B10" s="161"/>
      <c r="C10" s="162"/>
      <c r="D10" s="163">
        <v>31112</v>
      </c>
      <c r="E10" s="164"/>
      <c r="F10" s="165">
        <v>145453</v>
      </c>
      <c r="G10" s="166"/>
      <c r="H10" s="167"/>
    </row>
    <row r="11" spans="1:8" x14ac:dyDescent="0.15">
      <c r="A11" s="148" t="s">
        <v>522</v>
      </c>
      <c r="B11" s="153"/>
      <c r="C11" s="154"/>
      <c r="D11" s="155">
        <v>713759</v>
      </c>
      <c r="E11" s="156"/>
      <c r="F11" s="157">
        <v>295341</v>
      </c>
      <c r="G11" s="158"/>
      <c r="H11" s="159"/>
    </row>
    <row r="12" spans="1:8" x14ac:dyDescent="0.15">
      <c r="A12" s="160"/>
      <c r="B12" s="161"/>
      <c r="C12" s="168"/>
      <c r="D12" s="163">
        <v>120463</v>
      </c>
      <c r="E12" s="164"/>
      <c r="F12" s="165">
        <v>137402</v>
      </c>
      <c r="G12" s="166"/>
      <c r="H12" s="167"/>
    </row>
    <row r="13" spans="1:8" x14ac:dyDescent="0.15">
      <c r="A13" s="148"/>
      <c r="B13" s="153"/>
      <c r="C13" s="169"/>
      <c r="D13" s="170">
        <v>390023</v>
      </c>
      <c r="E13" s="171"/>
      <c r="F13" s="172">
        <v>284895</v>
      </c>
      <c r="G13" s="173"/>
      <c r="H13" s="159"/>
    </row>
    <row r="14" spans="1:8" x14ac:dyDescent="0.15">
      <c r="A14" s="160"/>
      <c r="B14" s="161"/>
      <c r="C14" s="162"/>
      <c r="D14" s="163">
        <v>84344</v>
      </c>
      <c r="E14" s="164"/>
      <c r="F14" s="165">
        <v>137042</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6.47</v>
      </c>
      <c r="C19" s="174">
        <f>ROUND(VALUE(SUBSTITUTE(実質収支比率等に係る経年分析!G$48,"▲","-")),2)</f>
        <v>4.18</v>
      </c>
      <c r="D19" s="174">
        <f>ROUND(VALUE(SUBSTITUTE(実質収支比率等に係る経年分析!H$48,"▲","-")),2)</f>
        <v>2.63</v>
      </c>
      <c r="E19" s="174">
        <f>ROUND(VALUE(SUBSTITUTE(実質収支比率等に係る経年分析!I$48,"▲","-")),2)</f>
        <v>4.53</v>
      </c>
      <c r="F19" s="174">
        <f>ROUND(VALUE(SUBSTITUTE(実質収支比率等に係る経年分析!J$48,"▲","-")),2)</f>
        <v>3.1</v>
      </c>
    </row>
    <row r="20" spans="1:11" x14ac:dyDescent="0.15">
      <c r="A20" s="174" t="s">
        <v>53</v>
      </c>
      <c r="B20" s="174">
        <f>ROUND(VALUE(SUBSTITUTE(実質収支比率等に係る経年分析!F$47,"▲","-")),2)</f>
        <v>17.059999999999999</v>
      </c>
      <c r="C20" s="174">
        <f>ROUND(VALUE(SUBSTITUTE(実質収支比率等に係る経年分析!G$47,"▲","-")),2)</f>
        <v>18.68</v>
      </c>
      <c r="D20" s="174">
        <f>ROUND(VALUE(SUBSTITUTE(実質収支比率等に係る経年分析!H$47,"▲","-")),2)</f>
        <v>29.49</v>
      </c>
      <c r="E20" s="174">
        <f>ROUND(VALUE(SUBSTITUTE(実質収支比率等に係る経年分析!I$47,"▲","-")),2)</f>
        <v>35.21</v>
      </c>
      <c r="F20" s="174">
        <f>ROUND(VALUE(SUBSTITUTE(実質収支比率等に係る経年分析!J$47,"▲","-")),2)</f>
        <v>38.130000000000003</v>
      </c>
    </row>
    <row r="21" spans="1:11" x14ac:dyDescent="0.15">
      <c r="A21" s="174" t="s">
        <v>54</v>
      </c>
      <c r="B21" s="174">
        <f>IF(ISNUMBER(VALUE(SUBSTITUTE(実質収支比率等に係る経年分析!F$49,"▲","-"))),ROUND(VALUE(SUBSTITUTE(実質収支比率等に係る経年分析!F$49,"▲","-")),2),NA())</f>
        <v>-0.33</v>
      </c>
      <c r="C21" s="174">
        <f>IF(ISNUMBER(VALUE(SUBSTITUTE(実質収支比率等に係る経年分析!G$49,"▲","-"))),ROUND(VALUE(SUBSTITUTE(実質収支比率等に係る経年分析!G$49,"▲","-")),2),NA())</f>
        <v>-7.0000000000000007E-2</v>
      </c>
      <c r="D21" s="174">
        <f>IF(ISNUMBER(VALUE(SUBSTITUTE(実質収支比率等に係る経年分析!H$49,"▲","-"))),ROUND(VALUE(SUBSTITUTE(実質収支比率等に係る経年分析!H$49,"▲","-")),2),NA())</f>
        <v>10.94</v>
      </c>
      <c r="E21" s="174">
        <f>IF(ISNUMBER(VALUE(SUBSTITUTE(実質収支比率等に係る経年分析!I$49,"▲","-"))),ROUND(VALUE(SUBSTITUTE(実質収支比率等に係る経年分析!I$49,"▲","-")),2),NA())</f>
        <v>6.61</v>
      </c>
      <c r="F21" s="174">
        <f>IF(ISNUMBER(VALUE(SUBSTITUTE(実質収支比率等に係る経年分析!J$49,"▲","-"))),ROUND(VALUE(SUBSTITUTE(実質収支比率等に係る経年分析!J$49,"▲","-")),2),NA())</f>
        <v>1.64</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15">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0.03</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0.05</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0.03</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0.06</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0.02</v>
      </c>
    </row>
    <row r="32" spans="1:11" x14ac:dyDescent="0.15">
      <c r="A32" s="175" t="str">
        <f>IF(連結実質赤字比率に係る赤字・黒字の構成分析!C$38="",NA(),連結実質赤字比率に係る赤字・黒字の構成分析!C$38)</f>
        <v>簡易水道事業特別会計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0.01</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0.01</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0.01</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0.02</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0.06</v>
      </c>
    </row>
    <row r="33" spans="1:16" x14ac:dyDescent="0.15">
      <c r="A33" s="175" t="str">
        <f>IF(連結実質赤字比率に係る赤字・黒字の構成分析!C$37="",NA(),連結実質赤字比率に係る赤字・黒字の構成分析!C$37)</f>
        <v>国民健康保険特別会計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0.5</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0.53</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0.34</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0.47</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0.23</v>
      </c>
    </row>
    <row r="34" spans="1:16" x14ac:dyDescent="0.15">
      <c r="A34" s="175" t="str">
        <f>IF(連結実質赤字比率に係る赤字・黒字の構成分析!C$36="",NA(),連結実質赤字比率に係る赤字・黒字の構成分析!C$36)</f>
        <v>集落排水事業特別会計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0.01</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0.01</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0.42</v>
      </c>
    </row>
    <row r="35" spans="1:16" x14ac:dyDescent="0.15">
      <c r="A35" s="175" t="str">
        <f>IF(連結実質赤字比率に係る赤字・黒字の構成分析!C$35="",NA(),連結実質赤字比率に係る赤字・黒字の構成分析!C$35)</f>
        <v>介護保険特別会計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0.72</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1.19</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1.36</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1.1000000000000001</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1.65</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6.47</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4.17</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2.63</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4.5199999999999996</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3.1</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423</v>
      </c>
      <c r="E42" s="176"/>
      <c r="F42" s="176"/>
      <c r="G42" s="176">
        <f>'実質公債費比率（分子）の構造'!L$52</f>
        <v>395</v>
      </c>
      <c r="H42" s="176"/>
      <c r="I42" s="176"/>
      <c r="J42" s="176">
        <f>'実質公債費比率（分子）の構造'!M$52</f>
        <v>357</v>
      </c>
      <c r="K42" s="176"/>
      <c r="L42" s="176"/>
      <c r="M42" s="176">
        <f>'実質公債費比率（分子）の構造'!N$52</f>
        <v>321</v>
      </c>
      <c r="N42" s="176"/>
      <c r="O42" s="176"/>
      <c r="P42" s="176">
        <f>'実質公債費比率（分子）の構造'!O$52</f>
        <v>323</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f>'実質公債費比率（分子）の構造'!K$50</f>
        <v>25</v>
      </c>
      <c r="C44" s="176"/>
      <c r="D44" s="176"/>
      <c r="E44" s="176">
        <f>'実質公債費比率（分子）の構造'!L$50</f>
        <v>30</v>
      </c>
      <c r="F44" s="176"/>
      <c r="G44" s="176"/>
      <c r="H44" s="176">
        <f>'実質公債費比率（分子）の構造'!M$50</f>
        <v>30</v>
      </c>
      <c r="I44" s="176"/>
      <c r="J44" s="176"/>
      <c r="K44" s="176">
        <f>'実質公債費比率（分子）の構造'!N$50</f>
        <v>32</v>
      </c>
      <c r="L44" s="176"/>
      <c r="M44" s="176"/>
      <c r="N44" s="176">
        <f>'実質公債費比率（分子）の構造'!O$50</f>
        <v>31</v>
      </c>
      <c r="O44" s="176"/>
      <c r="P44" s="176"/>
    </row>
    <row r="45" spans="1:16" x14ac:dyDescent="0.15">
      <c r="A45" s="176" t="s">
        <v>63</v>
      </c>
      <c r="B45" s="176">
        <f>'実質公債費比率（分子）の構造'!K$49</f>
        <v>1</v>
      </c>
      <c r="C45" s="176"/>
      <c r="D45" s="176"/>
      <c r="E45" s="176">
        <f>'実質公債費比率（分子）の構造'!L$49</f>
        <v>1</v>
      </c>
      <c r="F45" s="176"/>
      <c r="G45" s="176"/>
      <c r="H45" s="176">
        <f>'実質公債費比率（分子）の構造'!M$49</f>
        <v>2</v>
      </c>
      <c r="I45" s="176"/>
      <c r="J45" s="176"/>
      <c r="K45" s="176">
        <f>'実質公債費比率（分子）の構造'!N$49</f>
        <v>2</v>
      </c>
      <c r="L45" s="176"/>
      <c r="M45" s="176"/>
      <c r="N45" s="176">
        <f>'実質公債費比率（分子）の構造'!O$49</f>
        <v>1</v>
      </c>
      <c r="O45" s="176"/>
      <c r="P45" s="176"/>
    </row>
    <row r="46" spans="1:16" x14ac:dyDescent="0.15">
      <c r="A46" s="176" t="s">
        <v>64</v>
      </c>
      <c r="B46" s="176">
        <f>'実質公債費比率（分子）の構造'!K$48</f>
        <v>91</v>
      </c>
      <c r="C46" s="176"/>
      <c r="D46" s="176"/>
      <c r="E46" s="176">
        <f>'実質公債費比率（分子）の構造'!L$48</f>
        <v>87</v>
      </c>
      <c r="F46" s="176"/>
      <c r="G46" s="176"/>
      <c r="H46" s="176">
        <f>'実質公債費比率（分子）の構造'!M$48</f>
        <v>84</v>
      </c>
      <c r="I46" s="176"/>
      <c r="J46" s="176"/>
      <c r="K46" s="176">
        <f>'実質公債費比率（分子）の構造'!N$48</f>
        <v>84</v>
      </c>
      <c r="L46" s="176"/>
      <c r="M46" s="176"/>
      <c r="N46" s="176">
        <f>'実質公債費比率（分子）の構造'!O$48</f>
        <v>91</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529</v>
      </c>
      <c r="C49" s="176"/>
      <c r="D49" s="176"/>
      <c r="E49" s="176">
        <f>'実質公債費比率（分子）の構造'!L$45</f>
        <v>483</v>
      </c>
      <c r="F49" s="176"/>
      <c r="G49" s="176"/>
      <c r="H49" s="176">
        <f>'実質公債費比率（分子）の構造'!M$45</f>
        <v>433</v>
      </c>
      <c r="I49" s="176"/>
      <c r="J49" s="176"/>
      <c r="K49" s="176">
        <f>'実質公債費比率（分子）の構造'!N$45</f>
        <v>365</v>
      </c>
      <c r="L49" s="176"/>
      <c r="M49" s="176"/>
      <c r="N49" s="176">
        <f>'実質公債費比率（分子）の構造'!O$45</f>
        <v>366</v>
      </c>
      <c r="O49" s="176"/>
      <c r="P49" s="176"/>
    </row>
    <row r="50" spans="1:16" x14ac:dyDescent="0.15">
      <c r="A50" s="176" t="s">
        <v>67</v>
      </c>
      <c r="B50" s="176" t="e">
        <f>NA()</f>
        <v>#N/A</v>
      </c>
      <c r="C50" s="176">
        <f>IF(ISNUMBER('実質公債費比率（分子）の構造'!K$53),'実質公債費比率（分子）の構造'!K$53,NA())</f>
        <v>223</v>
      </c>
      <c r="D50" s="176" t="e">
        <f>NA()</f>
        <v>#N/A</v>
      </c>
      <c r="E50" s="176" t="e">
        <f>NA()</f>
        <v>#N/A</v>
      </c>
      <c r="F50" s="176">
        <f>IF(ISNUMBER('実質公債費比率（分子）の構造'!L$53),'実質公債費比率（分子）の構造'!L$53,NA())</f>
        <v>206</v>
      </c>
      <c r="G50" s="176" t="e">
        <f>NA()</f>
        <v>#N/A</v>
      </c>
      <c r="H50" s="176" t="e">
        <f>NA()</f>
        <v>#N/A</v>
      </c>
      <c r="I50" s="176">
        <f>IF(ISNUMBER('実質公債費比率（分子）の構造'!M$53),'実質公債費比率（分子）の構造'!M$53,NA())</f>
        <v>192</v>
      </c>
      <c r="J50" s="176" t="e">
        <f>NA()</f>
        <v>#N/A</v>
      </c>
      <c r="K50" s="176" t="e">
        <f>NA()</f>
        <v>#N/A</v>
      </c>
      <c r="L50" s="176">
        <f>IF(ISNUMBER('実質公債費比率（分子）の構造'!N$53),'実質公債費比率（分子）の構造'!N$53,NA())</f>
        <v>162</v>
      </c>
      <c r="M50" s="176" t="e">
        <f>NA()</f>
        <v>#N/A</v>
      </c>
      <c r="N50" s="176" t="e">
        <f>NA()</f>
        <v>#N/A</v>
      </c>
      <c r="O50" s="176">
        <f>IF(ISNUMBER('実質公債費比率（分子）の構造'!O$53),'実質公債費比率（分子）の構造'!O$53,NA())</f>
        <v>166</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2784</v>
      </c>
      <c r="E56" s="175"/>
      <c r="F56" s="175"/>
      <c r="G56" s="175">
        <f>'将来負担比率（分子）の構造'!J$52</f>
        <v>2685</v>
      </c>
      <c r="H56" s="175"/>
      <c r="I56" s="175"/>
      <c r="J56" s="175">
        <f>'将来負担比率（分子）の構造'!K$52</f>
        <v>2623</v>
      </c>
      <c r="K56" s="175"/>
      <c r="L56" s="175"/>
      <c r="M56" s="175">
        <f>'将来負担比率（分子）の構造'!L$52</f>
        <v>2654</v>
      </c>
      <c r="N56" s="175"/>
      <c r="O56" s="175"/>
      <c r="P56" s="175">
        <f>'将来負担比率（分子）の構造'!M$52</f>
        <v>3380</v>
      </c>
    </row>
    <row r="57" spans="1:16" x14ac:dyDescent="0.15">
      <c r="A57" s="175" t="s">
        <v>42</v>
      </c>
      <c r="B57" s="175"/>
      <c r="C57" s="175"/>
      <c r="D57" s="175">
        <f>'将来負担比率（分子）の構造'!I$51</f>
        <v>821</v>
      </c>
      <c r="E57" s="175"/>
      <c r="F57" s="175"/>
      <c r="G57" s="175">
        <f>'将来負担比率（分子）の構造'!J$51</f>
        <v>762</v>
      </c>
      <c r="H57" s="175"/>
      <c r="I57" s="175"/>
      <c r="J57" s="175">
        <f>'将来負担比率（分子）の構造'!K$51</f>
        <v>677</v>
      </c>
      <c r="K57" s="175"/>
      <c r="L57" s="175"/>
      <c r="M57" s="175">
        <f>'将来負担比率（分子）の構造'!L$51</f>
        <v>611</v>
      </c>
      <c r="N57" s="175"/>
      <c r="O57" s="175"/>
      <c r="P57" s="175">
        <f>'将来負担比率（分子）の構造'!M$51</f>
        <v>555</v>
      </c>
    </row>
    <row r="58" spans="1:16" x14ac:dyDescent="0.15">
      <c r="A58" s="175" t="s">
        <v>41</v>
      </c>
      <c r="B58" s="175"/>
      <c r="C58" s="175"/>
      <c r="D58" s="175">
        <f>'将来負担比率（分子）の構造'!I$50</f>
        <v>1266</v>
      </c>
      <c r="E58" s="175"/>
      <c r="F58" s="175"/>
      <c r="G58" s="175">
        <f>'将来負担比率（分子）の構造'!J$50</f>
        <v>1360</v>
      </c>
      <c r="H58" s="175"/>
      <c r="I58" s="175"/>
      <c r="J58" s="175">
        <f>'将来負担比率（分子）の構造'!K$50</f>
        <v>1713</v>
      </c>
      <c r="K58" s="175"/>
      <c r="L58" s="175"/>
      <c r="M58" s="175">
        <f>'将来負担比率（分子）の構造'!L$50</f>
        <v>1779</v>
      </c>
      <c r="N58" s="175"/>
      <c r="O58" s="175"/>
      <c r="P58" s="175">
        <f>'将来負担比率（分子）の構造'!M$50</f>
        <v>1791</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212</v>
      </c>
      <c r="C62" s="175"/>
      <c r="D62" s="175"/>
      <c r="E62" s="175">
        <f>'将来負担比率（分子）の構造'!J$45</f>
        <v>205</v>
      </c>
      <c r="F62" s="175"/>
      <c r="G62" s="175"/>
      <c r="H62" s="175">
        <f>'将来負担比率（分子）の構造'!K$45</f>
        <v>249</v>
      </c>
      <c r="I62" s="175"/>
      <c r="J62" s="175"/>
      <c r="K62" s="175">
        <f>'将来負担比率（分子）の構造'!L$45</f>
        <v>228</v>
      </c>
      <c r="L62" s="175"/>
      <c r="M62" s="175"/>
      <c r="N62" s="175">
        <f>'将来負担比率（分子）の構造'!M$45</f>
        <v>264</v>
      </c>
      <c r="O62" s="175"/>
      <c r="P62" s="175"/>
    </row>
    <row r="63" spans="1:16" x14ac:dyDescent="0.15">
      <c r="A63" s="175" t="s">
        <v>34</v>
      </c>
      <c r="B63" s="175">
        <f>'将来負担比率（分子）の構造'!I$44</f>
        <v>9</v>
      </c>
      <c r="C63" s="175"/>
      <c r="D63" s="175"/>
      <c r="E63" s="175">
        <f>'将来負担比率（分子）の構造'!J$44</f>
        <v>5</v>
      </c>
      <c r="F63" s="175"/>
      <c r="G63" s="175"/>
      <c r="H63" s="175">
        <f>'将来負担比率（分子）の構造'!K$44</f>
        <v>4</v>
      </c>
      <c r="I63" s="175"/>
      <c r="J63" s="175"/>
      <c r="K63" s="175">
        <f>'将来負担比率（分子）の構造'!L$44</f>
        <v>2</v>
      </c>
      <c r="L63" s="175"/>
      <c r="M63" s="175"/>
      <c r="N63" s="175">
        <f>'将来負担比率（分子）の構造'!M$44</f>
        <v>1</v>
      </c>
      <c r="O63" s="175"/>
      <c r="P63" s="175"/>
    </row>
    <row r="64" spans="1:16" x14ac:dyDescent="0.15">
      <c r="A64" s="175" t="s">
        <v>33</v>
      </c>
      <c r="B64" s="175">
        <f>'将来負担比率（分子）の構造'!I$43</f>
        <v>828</v>
      </c>
      <c r="C64" s="175"/>
      <c r="D64" s="175"/>
      <c r="E64" s="175">
        <f>'将来負担比率（分子）の構造'!J$43</f>
        <v>837</v>
      </c>
      <c r="F64" s="175"/>
      <c r="G64" s="175"/>
      <c r="H64" s="175">
        <f>'将来負担比率（分子）の構造'!K$43</f>
        <v>879</v>
      </c>
      <c r="I64" s="175"/>
      <c r="J64" s="175"/>
      <c r="K64" s="175">
        <f>'将来負担比率（分子）の構造'!L$43</f>
        <v>945</v>
      </c>
      <c r="L64" s="175"/>
      <c r="M64" s="175"/>
      <c r="N64" s="175">
        <f>'将来負担比率（分子）の構造'!M$43</f>
        <v>952</v>
      </c>
      <c r="O64" s="175"/>
      <c r="P64" s="175"/>
    </row>
    <row r="65" spans="1:16" x14ac:dyDescent="0.15">
      <c r="A65" s="175" t="s">
        <v>32</v>
      </c>
      <c r="B65" s="175">
        <f>'将来負担比率（分子）の構造'!I$42</f>
        <v>302</v>
      </c>
      <c r="C65" s="175"/>
      <c r="D65" s="175"/>
      <c r="E65" s="175">
        <f>'将来負担比率（分子）の構造'!J$42</f>
        <v>276</v>
      </c>
      <c r="F65" s="175"/>
      <c r="G65" s="175"/>
      <c r="H65" s="175">
        <f>'将来負担比率（分子）の構造'!K$42</f>
        <v>253</v>
      </c>
      <c r="I65" s="175"/>
      <c r="J65" s="175"/>
      <c r="K65" s="175">
        <f>'将来負担比率（分子）の構造'!L$42</f>
        <v>223</v>
      </c>
      <c r="L65" s="175"/>
      <c r="M65" s="175"/>
      <c r="N65" s="175">
        <f>'将来負担比率（分子）の構造'!M$42</f>
        <v>197</v>
      </c>
      <c r="O65" s="175"/>
      <c r="P65" s="175"/>
    </row>
    <row r="66" spans="1:16" x14ac:dyDescent="0.15">
      <c r="A66" s="175" t="s">
        <v>31</v>
      </c>
      <c r="B66" s="175">
        <f>'将来負担比率（分子）の構造'!I$41</f>
        <v>3610</v>
      </c>
      <c r="C66" s="175"/>
      <c r="D66" s="175"/>
      <c r="E66" s="175">
        <f>'将来負担比率（分子）の構造'!J$41</f>
        <v>3397</v>
      </c>
      <c r="F66" s="175"/>
      <c r="G66" s="175"/>
      <c r="H66" s="175">
        <f>'将来負担比率（分子）の構造'!K$41</f>
        <v>3188</v>
      </c>
      <c r="I66" s="175"/>
      <c r="J66" s="175"/>
      <c r="K66" s="175">
        <f>'将来負担比率（分子）の構造'!L$41</f>
        <v>3161</v>
      </c>
      <c r="L66" s="175"/>
      <c r="M66" s="175"/>
      <c r="N66" s="175">
        <f>'将来負担比率（分子）の構造'!M$41</f>
        <v>4111</v>
      </c>
      <c r="O66" s="175"/>
      <c r="P66" s="175"/>
    </row>
    <row r="67" spans="1:16" x14ac:dyDescent="0.15">
      <c r="A67" s="175" t="s">
        <v>71</v>
      </c>
      <c r="B67" s="175" t="e">
        <f>NA()</f>
        <v>#N/A</v>
      </c>
      <c r="C67" s="175">
        <f>IF(ISNUMBER('将来負担比率（分子）の構造'!I$53), IF('将来負担比率（分子）の構造'!I$53 &lt; 0, 0, '将来負担比率（分子）の構造'!I$53), NA())</f>
        <v>90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669</v>
      </c>
      <c r="C72" s="179">
        <f>基金残高に係る経年分析!G55</f>
        <v>774</v>
      </c>
      <c r="D72" s="179">
        <f>基金残高に係る経年分析!H55</f>
        <v>841</v>
      </c>
    </row>
    <row r="73" spans="1:16" x14ac:dyDescent="0.15">
      <c r="A73" s="178" t="s">
        <v>74</v>
      </c>
      <c r="B73" s="179">
        <f>基金残高に係る経年分析!F56</f>
        <v>32</v>
      </c>
      <c r="C73" s="179">
        <f>基金残高に係る経年分析!G56</f>
        <v>32</v>
      </c>
      <c r="D73" s="179">
        <f>基金残高に係る経年分析!H56</f>
        <v>32</v>
      </c>
    </row>
    <row r="74" spans="1:16" x14ac:dyDescent="0.15">
      <c r="A74" s="178" t="s">
        <v>75</v>
      </c>
      <c r="B74" s="179">
        <f>基金残高に係る経年分析!F57</f>
        <v>969</v>
      </c>
      <c r="C74" s="179">
        <f>基金残高に係る経年分析!G57</f>
        <v>923</v>
      </c>
      <c r="D74" s="179">
        <f>基金残高に係る経年分析!H57</f>
        <v>859</v>
      </c>
    </row>
  </sheetData>
  <sheetProtection algorithmName="SHA-512" hashValue="CK5K45qlYR+n9XUPXxcoCAfGyCxhJwMenwpoWUnTA23YA7G8CV/hHm8YJals9hS3iL6hj6qtesJikEF1sZLSNA==" saltValue="/2ALuqXp5tYq6kSczCgoJ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203</v>
      </c>
      <c r="DI1" s="718"/>
      <c r="DJ1" s="718"/>
      <c r="DK1" s="718"/>
      <c r="DL1" s="718"/>
      <c r="DM1" s="718"/>
      <c r="DN1" s="719"/>
      <c r="DO1" s="214"/>
      <c r="DP1" s="717" t="s">
        <v>204</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15">
      <c r="B2" s="215" t="s">
        <v>205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73" t="s">
        <v>206</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207</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208</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209</v>
      </c>
      <c r="S4" s="674"/>
      <c r="T4" s="674"/>
      <c r="U4" s="674"/>
      <c r="V4" s="674"/>
      <c r="W4" s="674"/>
      <c r="X4" s="674"/>
      <c r="Y4" s="675"/>
      <c r="Z4" s="673" t="s">
        <v>210</v>
      </c>
      <c r="AA4" s="674"/>
      <c r="AB4" s="674"/>
      <c r="AC4" s="675"/>
      <c r="AD4" s="673" t="s">
        <v>211</v>
      </c>
      <c r="AE4" s="674"/>
      <c r="AF4" s="674"/>
      <c r="AG4" s="674"/>
      <c r="AH4" s="674"/>
      <c r="AI4" s="674"/>
      <c r="AJ4" s="674"/>
      <c r="AK4" s="675"/>
      <c r="AL4" s="673" t="s">
        <v>210</v>
      </c>
      <c r="AM4" s="674"/>
      <c r="AN4" s="674"/>
      <c r="AO4" s="675"/>
      <c r="AP4" s="720" t="s">
        <v>212</v>
      </c>
      <c r="AQ4" s="720"/>
      <c r="AR4" s="720"/>
      <c r="AS4" s="720"/>
      <c r="AT4" s="720"/>
      <c r="AU4" s="720"/>
      <c r="AV4" s="720"/>
      <c r="AW4" s="720"/>
      <c r="AX4" s="720"/>
      <c r="AY4" s="720"/>
      <c r="AZ4" s="720"/>
      <c r="BA4" s="720"/>
      <c r="BB4" s="720"/>
      <c r="BC4" s="720"/>
      <c r="BD4" s="720"/>
      <c r="BE4" s="720"/>
      <c r="BF4" s="720"/>
      <c r="BG4" s="720" t="s">
        <v>213</v>
      </c>
      <c r="BH4" s="720"/>
      <c r="BI4" s="720"/>
      <c r="BJ4" s="720"/>
      <c r="BK4" s="720"/>
      <c r="BL4" s="720"/>
      <c r="BM4" s="720"/>
      <c r="BN4" s="720"/>
      <c r="BO4" s="720" t="s">
        <v>210</v>
      </c>
      <c r="BP4" s="720"/>
      <c r="BQ4" s="720"/>
      <c r="BR4" s="720"/>
      <c r="BS4" s="720" t="s">
        <v>214</v>
      </c>
      <c r="BT4" s="720"/>
      <c r="BU4" s="720"/>
      <c r="BV4" s="720"/>
      <c r="BW4" s="720"/>
      <c r="BX4" s="720"/>
      <c r="BY4" s="720"/>
      <c r="BZ4" s="720"/>
      <c r="CA4" s="720"/>
      <c r="CB4" s="720"/>
      <c r="CD4" s="673" t="s">
        <v>215</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216</v>
      </c>
      <c r="C5" s="680"/>
      <c r="D5" s="680"/>
      <c r="E5" s="680"/>
      <c r="F5" s="680"/>
      <c r="G5" s="680"/>
      <c r="H5" s="680"/>
      <c r="I5" s="680"/>
      <c r="J5" s="680"/>
      <c r="K5" s="680"/>
      <c r="L5" s="680"/>
      <c r="M5" s="680"/>
      <c r="N5" s="680"/>
      <c r="O5" s="680"/>
      <c r="P5" s="680"/>
      <c r="Q5" s="681"/>
      <c r="R5" s="676">
        <v>448833</v>
      </c>
      <c r="S5" s="677"/>
      <c r="T5" s="677"/>
      <c r="U5" s="677"/>
      <c r="V5" s="677"/>
      <c r="W5" s="677"/>
      <c r="X5" s="677"/>
      <c r="Y5" s="702"/>
      <c r="Z5" s="715">
        <v>8.3000000000000007</v>
      </c>
      <c r="AA5" s="715"/>
      <c r="AB5" s="715"/>
      <c r="AC5" s="715"/>
      <c r="AD5" s="716">
        <v>448833</v>
      </c>
      <c r="AE5" s="716"/>
      <c r="AF5" s="716"/>
      <c r="AG5" s="716"/>
      <c r="AH5" s="716"/>
      <c r="AI5" s="716"/>
      <c r="AJ5" s="716"/>
      <c r="AK5" s="716"/>
      <c r="AL5" s="703">
        <v>19.5</v>
      </c>
      <c r="AM5" s="685"/>
      <c r="AN5" s="685"/>
      <c r="AO5" s="704"/>
      <c r="AP5" s="679" t="s">
        <v>217</v>
      </c>
      <c r="AQ5" s="680"/>
      <c r="AR5" s="680"/>
      <c r="AS5" s="680"/>
      <c r="AT5" s="680"/>
      <c r="AU5" s="680"/>
      <c r="AV5" s="680"/>
      <c r="AW5" s="680"/>
      <c r="AX5" s="680"/>
      <c r="AY5" s="680"/>
      <c r="AZ5" s="680"/>
      <c r="BA5" s="680"/>
      <c r="BB5" s="680"/>
      <c r="BC5" s="680"/>
      <c r="BD5" s="680"/>
      <c r="BE5" s="680"/>
      <c r="BF5" s="681"/>
      <c r="BG5" s="621">
        <v>377013</v>
      </c>
      <c r="BH5" s="622"/>
      <c r="BI5" s="622"/>
      <c r="BJ5" s="622"/>
      <c r="BK5" s="622"/>
      <c r="BL5" s="622"/>
      <c r="BM5" s="622"/>
      <c r="BN5" s="623"/>
      <c r="BO5" s="659">
        <v>84</v>
      </c>
      <c r="BP5" s="659"/>
      <c r="BQ5" s="659"/>
      <c r="BR5" s="659"/>
      <c r="BS5" s="660">
        <v>7011</v>
      </c>
      <c r="BT5" s="660"/>
      <c r="BU5" s="660"/>
      <c r="BV5" s="660"/>
      <c r="BW5" s="660"/>
      <c r="BX5" s="660"/>
      <c r="BY5" s="660"/>
      <c r="BZ5" s="660"/>
      <c r="CA5" s="660"/>
      <c r="CB5" s="695"/>
      <c r="CD5" s="673" t="s">
        <v>212</v>
      </c>
      <c r="CE5" s="674"/>
      <c r="CF5" s="674"/>
      <c r="CG5" s="674"/>
      <c r="CH5" s="674"/>
      <c r="CI5" s="674"/>
      <c r="CJ5" s="674"/>
      <c r="CK5" s="674"/>
      <c r="CL5" s="674"/>
      <c r="CM5" s="674"/>
      <c r="CN5" s="674"/>
      <c r="CO5" s="674"/>
      <c r="CP5" s="674"/>
      <c r="CQ5" s="675"/>
      <c r="CR5" s="673" t="s">
        <v>218</v>
      </c>
      <c r="CS5" s="674"/>
      <c r="CT5" s="674"/>
      <c r="CU5" s="674"/>
      <c r="CV5" s="674"/>
      <c r="CW5" s="674"/>
      <c r="CX5" s="674"/>
      <c r="CY5" s="675"/>
      <c r="CZ5" s="673" t="s">
        <v>210</v>
      </c>
      <c r="DA5" s="674"/>
      <c r="DB5" s="674"/>
      <c r="DC5" s="675"/>
      <c r="DD5" s="673" t="s">
        <v>219</v>
      </c>
      <c r="DE5" s="674"/>
      <c r="DF5" s="674"/>
      <c r="DG5" s="674"/>
      <c r="DH5" s="674"/>
      <c r="DI5" s="674"/>
      <c r="DJ5" s="674"/>
      <c r="DK5" s="674"/>
      <c r="DL5" s="674"/>
      <c r="DM5" s="674"/>
      <c r="DN5" s="674"/>
      <c r="DO5" s="674"/>
      <c r="DP5" s="675"/>
      <c r="DQ5" s="673" t="s">
        <v>220</v>
      </c>
      <c r="DR5" s="674"/>
      <c r="DS5" s="674"/>
      <c r="DT5" s="674"/>
      <c r="DU5" s="674"/>
      <c r="DV5" s="674"/>
      <c r="DW5" s="674"/>
      <c r="DX5" s="674"/>
      <c r="DY5" s="674"/>
      <c r="DZ5" s="674"/>
      <c r="EA5" s="674"/>
      <c r="EB5" s="674"/>
      <c r="EC5" s="675"/>
    </row>
    <row r="6" spans="2:143" ht="11.25" customHeight="1" x14ac:dyDescent="0.15">
      <c r="B6" s="618" t="s">
        <v>221</v>
      </c>
      <c r="C6" s="619"/>
      <c r="D6" s="619"/>
      <c r="E6" s="619"/>
      <c r="F6" s="619"/>
      <c r="G6" s="619"/>
      <c r="H6" s="619"/>
      <c r="I6" s="619"/>
      <c r="J6" s="619"/>
      <c r="K6" s="619"/>
      <c r="L6" s="619"/>
      <c r="M6" s="619"/>
      <c r="N6" s="619"/>
      <c r="O6" s="619"/>
      <c r="P6" s="619"/>
      <c r="Q6" s="620"/>
      <c r="R6" s="621">
        <v>46130</v>
      </c>
      <c r="S6" s="622"/>
      <c r="T6" s="622"/>
      <c r="U6" s="622"/>
      <c r="V6" s="622"/>
      <c r="W6" s="622"/>
      <c r="X6" s="622"/>
      <c r="Y6" s="623"/>
      <c r="Z6" s="659">
        <v>0.9</v>
      </c>
      <c r="AA6" s="659"/>
      <c r="AB6" s="659"/>
      <c r="AC6" s="659"/>
      <c r="AD6" s="660">
        <v>46130</v>
      </c>
      <c r="AE6" s="660"/>
      <c r="AF6" s="660"/>
      <c r="AG6" s="660"/>
      <c r="AH6" s="660"/>
      <c r="AI6" s="660"/>
      <c r="AJ6" s="660"/>
      <c r="AK6" s="660"/>
      <c r="AL6" s="624">
        <v>2</v>
      </c>
      <c r="AM6" s="625"/>
      <c r="AN6" s="625"/>
      <c r="AO6" s="661"/>
      <c r="AP6" s="618" t="s">
        <v>222</v>
      </c>
      <c r="AQ6" s="619"/>
      <c r="AR6" s="619"/>
      <c r="AS6" s="619"/>
      <c r="AT6" s="619"/>
      <c r="AU6" s="619"/>
      <c r="AV6" s="619"/>
      <c r="AW6" s="619"/>
      <c r="AX6" s="619"/>
      <c r="AY6" s="619"/>
      <c r="AZ6" s="619"/>
      <c r="BA6" s="619"/>
      <c r="BB6" s="619"/>
      <c r="BC6" s="619"/>
      <c r="BD6" s="619"/>
      <c r="BE6" s="619"/>
      <c r="BF6" s="620"/>
      <c r="BG6" s="621">
        <v>377013</v>
      </c>
      <c r="BH6" s="622"/>
      <c r="BI6" s="622"/>
      <c r="BJ6" s="622"/>
      <c r="BK6" s="622"/>
      <c r="BL6" s="622"/>
      <c r="BM6" s="622"/>
      <c r="BN6" s="623"/>
      <c r="BO6" s="659">
        <v>84</v>
      </c>
      <c r="BP6" s="659"/>
      <c r="BQ6" s="659"/>
      <c r="BR6" s="659"/>
      <c r="BS6" s="660">
        <v>7011</v>
      </c>
      <c r="BT6" s="660"/>
      <c r="BU6" s="660"/>
      <c r="BV6" s="660"/>
      <c r="BW6" s="660"/>
      <c r="BX6" s="660"/>
      <c r="BY6" s="660"/>
      <c r="BZ6" s="660"/>
      <c r="CA6" s="660"/>
      <c r="CB6" s="695"/>
      <c r="CD6" s="679" t="s">
        <v>223</v>
      </c>
      <c r="CE6" s="680"/>
      <c r="CF6" s="680"/>
      <c r="CG6" s="680"/>
      <c r="CH6" s="680"/>
      <c r="CI6" s="680"/>
      <c r="CJ6" s="680"/>
      <c r="CK6" s="680"/>
      <c r="CL6" s="680"/>
      <c r="CM6" s="680"/>
      <c r="CN6" s="680"/>
      <c r="CO6" s="680"/>
      <c r="CP6" s="680"/>
      <c r="CQ6" s="681"/>
      <c r="CR6" s="621">
        <v>50346</v>
      </c>
      <c r="CS6" s="622"/>
      <c r="CT6" s="622"/>
      <c r="CU6" s="622"/>
      <c r="CV6" s="622"/>
      <c r="CW6" s="622"/>
      <c r="CX6" s="622"/>
      <c r="CY6" s="623"/>
      <c r="CZ6" s="703">
        <v>1</v>
      </c>
      <c r="DA6" s="685"/>
      <c r="DB6" s="685"/>
      <c r="DC6" s="705"/>
      <c r="DD6" s="627" t="s">
        <v>122</v>
      </c>
      <c r="DE6" s="622"/>
      <c r="DF6" s="622"/>
      <c r="DG6" s="622"/>
      <c r="DH6" s="622"/>
      <c r="DI6" s="622"/>
      <c r="DJ6" s="622"/>
      <c r="DK6" s="622"/>
      <c r="DL6" s="622"/>
      <c r="DM6" s="622"/>
      <c r="DN6" s="622"/>
      <c r="DO6" s="622"/>
      <c r="DP6" s="623"/>
      <c r="DQ6" s="627">
        <v>50346</v>
      </c>
      <c r="DR6" s="622"/>
      <c r="DS6" s="622"/>
      <c r="DT6" s="622"/>
      <c r="DU6" s="622"/>
      <c r="DV6" s="622"/>
      <c r="DW6" s="622"/>
      <c r="DX6" s="622"/>
      <c r="DY6" s="622"/>
      <c r="DZ6" s="622"/>
      <c r="EA6" s="622"/>
      <c r="EB6" s="622"/>
      <c r="EC6" s="658"/>
    </row>
    <row r="7" spans="2:143" ht="11.25" customHeight="1" x14ac:dyDescent="0.15">
      <c r="B7" s="618" t="s">
        <v>224</v>
      </c>
      <c r="C7" s="619"/>
      <c r="D7" s="619"/>
      <c r="E7" s="619"/>
      <c r="F7" s="619"/>
      <c r="G7" s="619"/>
      <c r="H7" s="619"/>
      <c r="I7" s="619"/>
      <c r="J7" s="619"/>
      <c r="K7" s="619"/>
      <c r="L7" s="619"/>
      <c r="M7" s="619"/>
      <c r="N7" s="619"/>
      <c r="O7" s="619"/>
      <c r="P7" s="619"/>
      <c r="Q7" s="620"/>
      <c r="R7" s="621">
        <v>81</v>
      </c>
      <c r="S7" s="622"/>
      <c r="T7" s="622"/>
      <c r="U7" s="622"/>
      <c r="V7" s="622"/>
      <c r="W7" s="622"/>
      <c r="X7" s="622"/>
      <c r="Y7" s="623"/>
      <c r="Z7" s="659">
        <v>0</v>
      </c>
      <c r="AA7" s="659"/>
      <c r="AB7" s="659"/>
      <c r="AC7" s="659"/>
      <c r="AD7" s="660">
        <v>81</v>
      </c>
      <c r="AE7" s="660"/>
      <c r="AF7" s="660"/>
      <c r="AG7" s="660"/>
      <c r="AH7" s="660"/>
      <c r="AI7" s="660"/>
      <c r="AJ7" s="660"/>
      <c r="AK7" s="660"/>
      <c r="AL7" s="624">
        <v>0</v>
      </c>
      <c r="AM7" s="625"/>
      <c r="AN7" s="625"/>
      <c r="AO7" s="661"/>
      <c r="AP7" s="618" t="s">
        <v>225</v>
      </c>
      <c r="AQ7" s="619"/>
      <c r="AR7" s="619"/>
      <c r="AS7" s="619"/>
      <c r="AT7" s="619"/>
      <c r="AU7" s="619"/>
      <c r="AV7" s="619"/>
      <c r="AW7" s="619"/>
      <c r="AX7" s="619"/>
      <c r="AY7" s="619"/>
      <c r="AZ7" s="619"/>
      <c r="BA7" s="619"/>
      <c r="BB7" s="619"/>
      <c r="BC7" s="619"/>
      <c r="BD7" s="619"/>
      <c r="BE7" s="619"/>
      <c r="BF7" s="620"/>
      <c r="BG7" s="621">
        <v>126450</v>
      </c>
      <c r="BH7" s="622"/>
      <c r="BI7" s="622"/>
      <c r="BJ7" s="622"/>
      <c r="BK7" s="622"/>
      <c r="BL7" s="622"/>
      <c r="BM7" s="622"/>
      <c r="BN7" s="623"/>
      <c r="BO7" s="659">
        <v>28.2</v>
      </c>
      <c r="BP7" s="659"/>
      <c r="BQ7" s="659"/>
      <c r="BR7" s="659"/>
      <c r="BS7" s="660">
        <v>7011</v>
      </c>
      <c r="BT7" s="660"/>
      <c r="BU7" s="660"/>
      <c r="BV7" s="660"/>
      <c r="BW7" s="660"/>
      <c r="BX7" s="660"/>
      <c r="BY7" s="660"/>
      <c r="BZ7" s="660"/>
      <c r="CA7" s="660"/>
      <c r="CB7" s="695"/>
      <c r="CD7" s="618" t="s">
        <v>226</v>
      </c>
      <c r="CE7" s="619"/>
      <c r="CF7" s="619"/>
      <c r="CG7" s="619"/>
      <c r="CH7" s="619"/>
      <c r="CI7" s="619"/>
      <c r="CJ7" s="619"/>
      <c r="CK7" s="619"/>
      <c r="CL7" s="619"/>
      <c r="CM7" s="619"/>
      <c r="CN7" s="619"/>
      <c r="CO7" s="619"/>
      <c r="CP7" s="619"/>
      <c r="CQ7" s="620"/>
      <c r="CR7" s="621">
        <v>765741</v>
      </c>
      <c r="CS7" s="622"/>
      <c r="CT7" s="622"/>
      <c r="CU7" s="622"/>
      <c r="CV7" s="622"/>
      <c r="CW7" s="622"/>
      <c r="CX7" s="622"/>
      <c r="CY7" s="623"/>
      <c r="CZ7" s="659">
        <v>14.5</v>
      </c>
      <c r="DA7" s="659"/>
      <c r="DB7" s="659"/>
      <c r="DC7" s="659"/>
      <c r="DD7" s="627">
        <v>121215</v>
      </c>
      <c r="DE7" s="622"/>
      <c r="DF7" s="622"/>
      <c r="DG7" s="622"/>
      <c r="DH7" s="622"/>
      <c r="DI7" s="622"/>
      <c r="DJ7" s="622"/>
      <c r="DK7" s="622"/>
      <c r="DL7" s="622"/>
      <c r="DM7" s="622"/>
      <c r="DN7" s="622"/>
      <c r="DO7" s="622"/>
      <c r="DP7" s="623"/>
      <c r="DQ7" s="627">
        <v>600356</v>
      </c>
      <c r="DR7" s="622"/>
      <c r="DS7" s="622"/>
      <c r="DT7" s="622"/>
      <c r="DU7" s="622"/>
      <c r="DV7" s="622"/>
      <c r="DW7" s="622"/>
      <c r="DX7" s="622"/>
      <c r="DY7" s="622"/>
      <c r="DZ7" s="622"/>
      <c r="EA7" s="622"/>
      <c r="EB7" s="622"/>
      <c r="EC7" s="658"/>
    </row>
    <row r="8" spans="2:143" ht="11.25" customHeight="1" x14ac:dyDescent="0.15">
      <c r="B8" s="618" t="s">
        <v>227</v>
      </c>
      <c r="C8" s="619"/>
      <c r="D8" s="619"/>
      <c r="E8" s="619"/>
      <c r="F8" s="619"/>
      <c r="G8" s="619"/>
      <c r="H8" s="619"/>
      <c r="I8" s="619"/>
      <c r="J8" s="619"/>
      <c r="K8" s="619"/>
      <c r="L8" s="619"/>
      <c r="M8" s="619"/>
      <c r="N8" s="619"/>
      <c r="O8" s="619"/>
      <c r="P8" s="619"/>
      <c r="Q8" s="620"/>
      <c r="R8" s="621">
        <v>753</v>
      </c>
      <c r="S8" s="622"/>
      <c r="T8" s="622"/>
      <c r="U8" s="622"/>
      <c r="V8" s="622"/>
      <c r="W8" s="622"/>
      <c r="X8" s="622"/>
      <c r="Y8" s="623"/>
      <c r="Z8" s="659">
        <v>0</v>
      </c>
      <c r="AA8" s="659"/>
      <c r="AB8" s="659"/>
      <c r="AC8" s="659"/>
      <c r="AD8" s="660">
        <v>753</v>
      </c>
      <c r="AE8" s="660"/>
      <c r="AF8" s="660"/>
      <c r="AG8" s="660"/>
      <c r="AH8" s="660"/>
      <c r="AI8" s="660"/>
      <c r="AJ8" s="660"/>
      <c r="AK8" s="660"/>
      <c r="AL8" s="624">
        <v>0</v>
      </c>
      <c r="AM8" s="625"/>
      <c r="AN8" s="625"/>
      <c r="AO8" s="661"/>
      <c r="AP8" s="618" t="s">
        <v>228</v>
      </c>
      <c r="AQ8" s="619"/>
      <c r="AR8" s="619"/>
      <c r="AS8" s="619"/>
      <c r="AT8" s="619"/>
      <c r="AU8" s="619"/>
      <c r="AV8" s="619"/>
      <c r="AW8" s="619"/>
      <c r="AX8" s="619"/>
      <c r="AY8" s="619"/>
      <c r="AZ8" s="619"/>
      <c r="BA8" s="619"/>
      <c r="BB8" s="619"/>
      <c r="BC8" s="619"/>
      <c r="BD8" s="619"/>
      <c r="BE8" s="619"/>
      <c r="BF8" s="620"/>
      <c r="BG8" s="621">
        <v>4165</v>
      </c>
      <c r="BH8" s="622"/>
      <c r="BI8" s="622"/>
      <c r="BJ8" s="622"/>
      <c r="BK8" s="622"/>
      <c r="BL8" s="622"/>
      <c r="BM8" s="622"/>
      <c r="BN8" s="623"/>
      <c r="BO8" s="659">
        <v>0.9</v>
      </c>
      <c r="BP8" s="659"/>
      <c r="BQ8" s="659"/>
      <c r="BR8" s="659"/>
      <c r="BS8" s="660" t="s">
        <v>122</v>
      </c>
      <c r="BT8" s="660"/>
      <c r="BU8" s="660"/>
      <c r="BV8" s="660"/>
      <c r="BW8" s="660"/>
      <c r="BX8" s="660"/>
      <c r="BY8" s="660"/>
      <c r="BZ8" s="660"/>
      <c r="CA8" s="660"/>
      <c r="CB8" s="695"/>
      <c r="CD8" s="618" t="s">
        <v>229</v>
      </c>
      <c r="CE8" s="619"/>
      <c r="CF8" s="619"/>
      <c r="CG8" s="619"/>
      <c r="CH8" s="619"/>
      <c r="CI8" s="619"/>
      <c r="CJ8" s="619"/>
      <c r="CK8" s="619"/>
      <c r="CL8" s="619"/>
      <c r="CM8" s="619"/>
      <c r="CN8" s="619"/>
      <c r="CO8" s="619"/>
      <c r="CP8" s="619"/>
      <c r="CQ8" s="620"/>
      <c r="CR8" s="621">
        <v>749786</v>
      </c>
      <c r="CS8" s="622"/>
      <c r="CT8" s="622"/>
      <c r="CU8" s="622"/>
      <c r="CV8" s="622"/>
      <c r="CW8" s="622"/>
      <c r="CX8" s="622"/>
      <c r="CY8" s="623"/>
      <c r="CZ8" s="659">
        <v>14.2</v>
      </c>
      <c r="DA8" s="659"/>
      <c r="DB8" s="659"/>
      <c r="DC8" s="659"/>
      <c r="DD8" s="627" t="s">
        <v>122</v>
      </c>
      <c r="DE8" s="622"/>
      <c r="DF8" s="622"/>
      <c r="DG8" s="622"/>
      <c r="DH8" s="622"/>
      <c r="DI8" s="622"/>
      <c r="DJ8" s="622"/>
      <c r="DK8" s="622"/>
      <c r="DL8" s="622"/>
      <c r="DM8" s="622"/>
      <c r="DN8" s="622"/>
      <c r="DO8" s="622"/>
      <c r="DP8" s="623"/>
      <c r="DQ8" s="627">
        <v>504114</v>
      </c>
      <c r="DR8" s="622"/>
      <c r="DS8" s="622"/>
      <c r="DT8" s="622"/>
      <c r="DU8" s="622"/>
      <c r="DV8" s="622"/>
      <c r="DW8" s="622"/>
      <c r="DX8" s="622"/>
      <c r="DY8" s="622"/>
      <c r="DZ8" s="622"/>
      <c r="EA8" s="622"/>
      <c r="EB8" s="622"/>
      <c r="EC8" s="658"/>
    </row>
    <row r="9" spans="2:143" ht="11.25" customHeight="1" x14ac:dyDescent="0.15">
      <c r="B9" s="618" t="s">
        <v>230</v>
      </c>
      <c r="C9" s="619"/>
      <c r="D9" s="619"/>
      <c r="E9" s="619"/>
      <c r="F9" s="619"/>
      <c r="G9" s="619"/>
      <c r="H9" s="619"/>
      <c r="I9" s="619"/>
      <c r="J9" s="619"/>
      <c r="K9" s="619"/>
      <c r="L9" s="619"/>
      <c r="M9" s="619"/>
      <c r="N9" s="619"/>
      <c r="O9" s="619"/>
      <c r="P9" s="619"/>
      <c r="Q9" s="620"/>
      <c r="R9" s="621">
        <v>868</v>
      </c>
      <c r="S9" s="622"/>
      <c r="T9" s="622"/>
      <c r="U9" s="622"/>
      <c r="V9" s="622"/>
      <c r="W9" s="622"/>
      <c r="X9" s="622"/>
      <c r="Y9" s="623"/>
      <c r="Z9" s="659">
        <v>0</v>
      </c>
      <c r="AA9" s="659"/>
      <c r="AB9" s="659"/>
      <c r="AC9" s="659"/>
      <c r="AD9" s="660">
        <v>868</v>
      </c>
      <c r="AE9" s="660"/>
      <c r="AF9" s="660"/>
      <c r="AG9" s="660"/>
      <c r="AH9" s="660"/>
      <c r="AI9" s="660"/>
      <c r="AJ9" s="660"/>
      <c r="AK9" s="660"/>
      <c r="AL9" s="624">
        <v>0</v>
      </c>
      <c r="AM9" s="625"/>
      <c r="AN9" s="625"/>
      <c r="AO9" s="661"/>
      <c r="AP9" s="618" t="s">
        <v>231</v>
      </c>
      <c r="AQ9" s="619"/>
      <c r="AR9" s="619"/>
      <c r="AS9" s="619"/>
      <c r="AT9" s="619"/>
      <c r="AU9" s="619"/>
      <c r="AV9" s="619"/>
      <c r="AW9" s="619"/>
      <c r="AX9" s="619"/>
      <c r="AY9" s="619"/>
      <c r="AZ9" s="619"/>
      <c r="BA9" s="619"/>
      <c r="BB9" s="619"/>
      <c r="BC9" s="619"/>
      <c r="BD9" s="619"/>
      <c r="BE9" s="619"/>
      <c r="BF9" s="620"/>
      <c r="BG9" s="621">
        <v>90477</v>
      </c>
      <c r="BH9" s="622"/>
      <c r="BI9" s="622"/>
      <c r="BJ9" s="622"/>
      <c r="BK9" s="622"/>
      <c r="BL9" s="622"/>
      <c r="BM9" s="622"/>
      <c r="BN9" s="623"/>
      <c r="BO9" s="659">
        <v>20.2</v>
      </c>
      <c r="BP9" s="659"/>
      <c r="BQ9" s="659"/>
      <c r="BR9" s="659"/>
      <c r="BS9" s="660" t="s">
        <v>122</v>
      </c>
      <c r="BT9" s="660"/>
      <c r="BU9" s="660"/>
      <c r="BV9" s="660"/>
      <c r="BW9" s="660"/>
      <c r="BX9" s="660"/>
      <c r="BY9" s="660"/>
      <c r="BZ9" s="660"/>
      <c r="CA9" s="660"/>
      <c r="CB9" s="695"/>
      <c r="CD9" s="618" t="s">
        <v>232</v>
      </c>
      <c r="CE9" s="619"/>
      <c r="CF9" s="619"/>
      <c r="CG9" s="619"/>
      <c r="CH9" s="619"/>
      <c r="CI9" s="619"/>
      <c r="CJ9" s="619"/>
      <c r="CK9" s="619"/>
      <c r="CL9" s="619"/>
      <c r="CM9" s="619"/>
      <c r="CN9" s="619"/>
      <c r="CO9" s="619"/>
      <c r="CP9" s="619"/>
      <c r="CQ9" s="620"/>
      <c r="CR9" s="621">
        <v>1102982</v>
      </c>
      <c r="CS9" s="622"/>
      <c r="CT9" s="622"/>
      <c r="CU9" s="622"/>
      <c r="CV9" s="622"/>
      <c r="CW9" s="622"/>
      <c r="CX9" s="622"/>
      <c r="CY9" s="623"/>
      <c r="CZ9" s="659">
        <v>20.9</v>
      </c>
      <c r="DA9" s="659"/>
      <c r="DB9" s="659"/>
      <c r="DC9" s="659"/>
      <c r="DD9" s="627">
        <v>464369</v>
      </c>
      <c r="DE9" s="622"/>
      <c r="DF9" s="622"/>
      <c r="DG9" s="622"/>
      <c r="DH9" s="622"/>
      <c r="DI9" s="622"/>
      <c r="DJ9" s="622"/>
      <c r="DK9" s="622"/>
      <c r="DL9" s="622"/>
      <c r="DM9" s="622"/>
      <c r="DN9" s="622"/>
      <c r="DO9" s="622"/>
      <c r="DP9" s="623"/>
      <c r="DQ9" s="627">
        <v>254201</v>
      </c>
      <c r="DR9" s="622"/>
      <c r="DS9" s="622"/>
      <c r="DT9" s="622"/>
      <c r="DU9" s="622"/>
      <c r="DV9" s="622"/>
      <c r="DW9" s="622"/>
      <c r="DX9" s="622"/>
      <c r="DY9" s="622"/>
      <c r="DZ9" s="622"/>
      <c r="EA9" s="622"/>
      <c r="EB9" s="622"/>
      <c r="EC9" s="658"/>
    </row>
    <row r="10" spans="2:143" ht="11.25" customHeight="1" x14ac:dyDescent="0.15">
      <c r="B10" s="618" t="s">
        <v>233</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234</v>
      </c>
      <c r="AQ10" s="619"/>
      <c r="AR10" s="619"/>
      <c r="AS10" s="619"/>
      <c r="AT10" s="619"/>
      <c r="AU10" s="619"/>
      <c r="AV10" s="619"/>
      <c r="AW10" s="619"/>
      <c r="AX10" s="619"/>
      <c r="AY10" s="619"/>
      <c r="AZ10" s="619"/>
      <c r="BA10" s="619"/>
      <c r="BB10" s="619"/>
      <c r="BC10" s="619"/>
      <c r="BD10" s="619"/>
      <c r="BE10" s="619"/>
      <c r="BF10" s="620"/>
      <c r="BG10" s="621">
        <v>17446</v>
      </c>
      <c r="BH10" s="622"/>
      <c r="BI10" s="622"/>
      <c r="BJ10" s="622"/>
      <c r="BK10" s="622"/>
      <c r="BL10" s="622"/>
      <c r="BM10" s="622"/>
      <c r="BN10" s="623"/>
      <c r="BO10" s="659">
        <v>3.9</v>
      </c>
      <c r="BP10" s="659"/>
      <c r="BQ10" s="659"/>
      <c r="BR10" s="659"/>
      <c r="BS10" s="660">
        <v>2908</v>
      </c>
      <c r="BT10" s="660"/>
      <c r="BU10" s="660"/>
      <c r="BV10" s="660"/>
      <c r="BW10" s="660"/>
      <c r="BX10" s="660"/>
      <c r="BY10" s="660"/>
      <c r="BZ10" s="660"/>
      <c r="CA10" s="660"/>
      <c r="CB10" s="695"/>
      <c r="CD10" s="618" t="s">
        <v>235</v>
      </c>
      <c r="CE10" s="619"/>
      <c r="CF10" s="619"/>
      <c r="CG10" s="619"/>
      <c r="CH10" s="619"/>
      <c r="CI10" s="619"/>
      <c r="CJ10" s="619"/>
      <c r="CK10" s="619"/>
      <c r="CL10" s="619"/>
      <c r="CM10" s="619"/>
      <c r="CN10" s="619"/>
      <c r="CO10" s="619"/>
      <c r="CP10" s="619"/>
      <c r="CQ10" s="620"/>
      <c r="CR10" s="621" t="s">
        <v>122</v>
      </c>
      <c r="CS10" s="622"/>
      <c r="CT10" s="622"/>
      <c r="CU10" s="622"/>
      <c r="CV10" s="622"/>
      <c r="CW10" s="622"/>
      <c r="CX10" s="622"/>
      <c r="CY10" s="623"/>
      <c r="CZ10" s="659" t="s">
        <v>122</v>
      </c>
      <c r="DA10" s="659"/>
      <c r="DB10" s="659"/>
      <c r="DC10" s="659"/>
      <c r="DD10" s="627" t="s">
        <v>122</v>
      </c>
      <c r="DE10" s="622"/>
      <c r="DF10" s="622"/>
      <c r="DG10" s="622"/>
      <c r="DH10" s="622"/>
      <c r="DI10" s="622"/>
      <c r="DJ10" s="622"/>
      <c r="DK10" s="622"/>
      <c r="DL10" s="622"/>
      <c r="DM10" s="622"/>
      <c r="DN10" s="622"/>
      <c r="DO10" s="622"/>
      <c r="DP10" s="623"/>
      <c r="DQ10" s="627" t="s">
        <v>122</v>
      </c>
      <c r="DR10" s="622"/>
      <c r="DS10" s="622"/>
      <c r="DT10" s="622"/>
      <c r="DU10" s="622"/>
      <c r="DV10" s="622"/>
      <c r="DW10" s="622"/>
      <c r="DX10" s="622"/>
      <c r="DY10" s="622"/>
      <c r="DZ10" s="622"/>
      <c r="EA10" s="622"/>
      <c r="EB10" s="622"/>
      <c r="EC10" s="658"/>
    </row>
    <row r="11" spans="2:143" ht="11.25" customHeight="1" x14ac:dyDescent="0.15">
      <c r="B11" s="618" t="s">
        <v>236</v>
      </c>
      <c r="C11" s="619"/>
      <c r="D11" s="619"/>
      <c r="E11" s="619"/>
      <c r="F11" s="619"/>
      <c r="G11" s="619"/>
      <c r="H11" s="619"/>
      <c r="I11" s="619"/>
      <c r="J11" s="619"/>
      <c r="K11" s="619"/>
      <c r="L11" s="619"/>
      <c r="M11" s="619"/>
      <c r="N11" s="619"/>
      <c r="O11" s="619"/>
      <c r="P11" s="619"/>
      <c r="Q11" s="620"/>
      <c r="R11" s="621">
        <v>77364</v>
      </c>
      <c r="S11" s="622"/>
      <c r="T11" s="622"/>
      <c r="U11" s="622"/>
      <c r="V11" s="622"/>
      <c r="W11" s="622"/>
      <c r="X11" s="622"/>
      <c r="Y11" s="623"/>
      <c r="Z11" s="624">
        <v>1.4</v>
      </c>
      <c r="AA11" s="625"/>
      <c r="AB11" s="625"/>
      <c r="AC11" s="626"/>
      <c r="AD11" s="627">
        <v>77364</v>
      </c>
      <c r="AE11" s="622"/>
      <c r="AF11" s="622"/>
      <c r="AG11" s="622"/>
      <c r="AH11" s="622"/>
      <c r="AI11" s="622"/>
      <c r="AJ11" s="622"/>
      <c r="AK11" s="623"/>
      <c r="AL11" s="624">
        <v>3.4</v>
      </c>
      <c r="AM11" s="625"/>
      <c r="AN11" s="625"/>
      <c r="AO11" s="661"/>
      <c r="AP11" s="618" t="s">
        <v>237</v>
      </c>
      <c r="AQ11" s="619"/>
      <c r="AR11" s="619"/>
      <c r="AS11" s="619"/>
      <c r="AT11" s="619"/>
      <c r="AU11" s="619"/>
      <c r="AV11" s="619"/>
      <c r="AW11" s="619"/>
      <c r="AX11" s="619"/>
      <c r="AY11" s="619"/>
      <c r="AZ11" s="619"/>
      <c r="BA11" s="619"/>
      <c r="BB11" s="619"/>
      <c r="BC11" s="619"/>
      <c r="BD11" s="619"/>
      <c r="BE11" s="619"/>
      <c r="BF11" s="620"/>
      <c r="BG11" s="621">
        <v>14362</v>
      </c>
      <c r="BH11" s="622"/>
      <c r="BI11" s="622"/>
      <c r="BJ11" s="622"/>
      <c r="BK11" s="622"/>
      <c r="BL11" s="622"/>
      <c r="BM11" s="622"/>
      <c r="BN11" s="623"/>
      <c r="BO11" s="659">
        <v>3.2</v>
      </c>
      <c r="BP11" s="659"/>
      <c r="BQ11" s="659"/>
      <c r="BR11" s="659"/>
      <c r="BS11" s="660">
        <v>4103</v>
      </c>
      <c r="BT11" s="660"/>
      <c r="BU11" s="660"/>
      <c r="BV11" s="660"/>
      <c r="BW11" s="660"/>
      <c r="BX11" s="660"/>
      <c r="BY11" s="660"/>
      <c r="BZ11" s="660"/>
      <c r="CA11" s="660"/>
      <c r="CB11" s="695"/>
      <c r="CD11" s="618" t="s">
        <v>238</v>
      </c>
      <c r="CE11" s="619"/>
      <c r="CF11" s="619"/>
      <c r="CG11" s="619"/>
      <c r="CH11" s="619"/>
      <c r="CI11" s="619"/>
      <c r="CJ11" s="619"/>
      <c r="CK11" s="619"/>
      <c r="CL11" s="619"/>
      <c r="CM11" s="619"/>
      <c r="CN11" s="619"/>
      <c r="CO11" s="619"/>
      <c r="CP11" s="619"/>
      <c r="CQ11" s="620"/>
      <c r="CR11" s="621">
        <v>262011</v>
      </c>
      <c r="CS11" s="622"/>
      <c r="CT11" s="622"/>
      <c r="CU11" s="622"/>
      <c r="CV11" s="622"/>
      <c r="CW11" s="622"/>
      <c r="CX11" s="622"/>
      <c r="CY11" s="623"/>
      <c r="CZ11" s="659">
        <v>5</v>
      </c>
      <c r="DA11" s="659"/>
      <c r="DB11" s="659"/>
      <c r="DC11" s="659"/>
      <c r="DD11" s="627">
        <v>21491</v>
      </c>
      <c r="DE11" s="622"/>
      <c r="DF11" s="622"/>
      <c r="DG11" s="622"/>
      <c r="DH11" s="622"/>
      <c r="DI11" s="622"/>
      <c r="DJ11" s="622"/>
      <c r="DK11" s="622"/>
      <c r="DL11" s="622"/>
      <c r="DM11" s="622"/>
      <c r="DN11" s="622"/>
      <c r="DO11" s="622"/>
      <c r="DP11" s="623"/>
      <c r="DQ11" s="627">
        <v>194990</v>
      </c>
      <c r="DR11" s="622"/>
      <c r="DS11" s="622"/>
      <c r="DT11" s="622"/>
      <c r="DU11" s="622"/>
      <c r="DV11" s="622"/>
      <c r="DW11" s="622"/>
      <c r="DX11" s="622"/>
      <c r="DY11" s="622"/>
      <c r="DZ11" s="622"/>
      <c r="EA11" s="622"/>
      <c r="EB11" s="622"/>
      <c r="EC11" s="658"/>
    </row>
    <row r="12" spans="2:143" ht="11.25" customHeight="1" x14ac:dyDescent="0.15">
      <c r="B12" s="618" t="s">
        <v>239</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59" t="s">
        <v>122</v>
      </c>
      <c r="AA12" s="659"/>
      <c r="AB12" s="659"/>
      <c r="AC12" s="659"/>
      <c r="AD12" s="660" t="s">
        <v>122</v>
      </c>
      <c r="AE12" s="660"/>
      <c r="AF12" s="660"/>
      <c r="AG12" s="660"/>
      <c r="AH12" s="660"/>
      <c r="AI12" s="660"/>
      <c r="AJ12" s="660"/>
      <c r="AK12" s="660"/>
      <c r="AL12" s="624" t="s">
        <v>122</v>
      </c>
      <c r="AM12" s="625"/>
      <c r="AN12" s="625"/>
      <c r="AO12" s="661"/>
      <c r="AP12" s="618" t="s">
        <v>240</v>
      </c>
      <c r="AQ12" s="619"/>
      <c r="AR12" s="619"/>
      <c r="AS12" s="619"/>
      <c r="AT12" s="619"/>
      <c r="AU12" s="619"/>
      <c r="AV12" s="619"/>
      <c r="AW12" s="619"/>
      <c r="AX12" s="619"/>
      <c r="AY12" s="619"/>
      <c r="AZ12" s="619"/>
      <c r="BA12" s="619"/>
      <c r="BB12" s="619"/>
      <c r="BC12" s="619"/>
      <c r="BD12" s="619"/>
      <c r="BE12" s="619"/>
      <c r="BF12" s="620"/>
      <c r="BG12" s="621">
        <v>221004</v>
      </c>
      <c r="BH12" s="622"/>
      <c r="BI12" s="622"/>
      <c r="BJ12" s="622"/>
      <c r="BK12" s="622"/>
      <c r="BL12" s="622"/>
      <c r="BM12" s="622"/>
      <c r="BN12" s="623"/>
      <c r="BO12" s="659">
        <v>49.2</v>
      </c>
      <c r="BP12" s="659"/>
      <c r="BQ12" s="659"/>
      <c r="BR12" s="659"/>
      <c r="BS12" s="660" t="s">
        <v>122</v>
      </c>
      <c r="BT12" s="660"/>
      <c r="BU12" s="660"/>
      <c r="BV12" s="660"/>
      <c r="BW12" s="660"/>
      <c r="BX12" s="660"/>
      <c r="BY12" s="660"/>
      <c r="BZ12" s="660"/>
      <c r="CA12" s="660"/>
      <c r="CB12" s="695"/>
      <c r="CD12" s="618" t="s">
        <v>241</v>
      </c>
      <c r="CE12" s="619"/>
      <c r="CF12" s="619"/>
      <c r="CG12" s="619"/>
      <c r="CH12" s="619"/>
      <c r="CI12" s="619"/>
      <c r="CJ12" s="619"/>
      <c r="CK12" s="619"/>
      <c r="CL12" s="619"/>
      <c r="CM12" s="619"/>
      <c r="CN12" s="619"/>
      <c r="CO12" s="619"/>
      <c r="CP12" s="619"/>
      <c r="CQ12" s="620"/>
      <c r="CR12" s="621">
        <v>135459</v>
      </c>
      <c r="CS12" s="622"/>
      <c r="CT12" s="622"/>
      <c r="CU12" s="622"/>
      <c r="CV12" s="622"/>
      <c r="CW12" s="622"/>
      <c r="CX12" s="622"/>
      <c r="CY12" s="623"/>
      <c r="CZ12" s="659">
        <v>2.6</v>
      </c>
      <c r="DA12" s="659"/>
      <c r="DB12" s="659"/>
      <c r="DC12" s="659"/>
      <c r="DD12" s="627">
        <v>3091</v>
      </c>
      <c r="DE12" s="622"/>
      <c r="DF12" s="622"/>
      <c r="DG12" s="622"/>
      <c r="DH12" s="622"/>
      <c r="DI12" s="622"/>
      <c r="DJ12" s="622"/>
      <c r="DK12" s="622"/>
      <c r="DL12" s="622"/>
      <c r="DM12" s="622"/>
      <c r="DN12" s="622"/>
      <c r="DO12" s="622"/>
      <c r="DP12" s="623"/>
      <c r="DQ12" s="627">
        <v>111176</v>
      </c>
      <c r="DR12" s="622"/>
      <c r="DS12" s="622"/>
      <c r="DT12" s="622"/>
      <c r="DU12" s="622"/>
      <c r="DV12" s="622"/>
      <c r="DW12" s="622"/>
      <c r="DX12" s="622"/>
      <c r="DY12" s="622"/>
      <c r="DZ12" s="622"/>
      <c r="EA12" s="622"/>
      <c r="EB12" s="622"/>
      <c r="EC12" s="658"/>
    </row>
    <row r="13" spans="2:143" ht="11.25" customHeight="1" x14ac:dyDescent="0.15">
      <c r="B13" s="618" t="s">
        <v>242</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243</v>
      </c>
      <c r="AQ13" s="619"/>
      <c r="AR13" s="619"/>
      <c r="AS13" s="619"/>
      <c r="AT13" s="619"/>
      <c r="AU13" s="619"/>
      <c r="AV13" s="619"/>
      <c r="AW13" s="619"/>
      <c r="AX13" s="619"/>
      <c r="AY13" s="619"/>
      <c r="AZ13" s="619"/>
      <c r="BA13" s="619"/>
      <c r="BB13" s="619"/>
      <c r="BC13" s="619"/>
      <c r="BD13" s="619"/>
      <c r="BE13" s="619"/>
      <c r="BF13" s="620"/>
      <c r="BG13" s="621">
        <v>219272</v>
      </c>
      <c r="BH13" s="622"/>
      <c r="BI13" s="622"/>
      <c r="BJ13" s="622"/>
      <c r="BK13" s="622"/>
      <c r="BL13" s="622"/>
      <c r="BM13" s="622"/>
      <c r="BN13" s="623"/>
      <c r="BO13" s="659">
        <v>48.9</v>
      </c>
      <c r="BP13" s="659"/>
      <c r="BQ13" s="659"/>
      <c r="BR13" s="659"/>
      <c r="BS13" s="660" t="s">
        <v>122</v>
      </c>
      <c r="BT13" s="660"/>
      <c r="BU13" s="660"/>
      <c r="BV13" s="660"/>
      <c r="BW13" s="660"/>
      <c r="BX13" s="660"/>
      <c r="BY13" s="660"/>
      <c r="BZ13" s="660"/>
      <c r="CA13" s="660"/>
      <c r="CB13" s="695"/>
      <c r="CD13" s="618" t="s">
        <v>244</v>
      </c>
      <c r="CE13" s="619"/>
      <c r="CF13" s="619"/>
      <c r="CG13" s="619"/>
      <c r="CH13" s="619"/>
      <c r="CI13" s="619"/>
      <c r="CJ13" s="619"/>
      <c r="CK13" s="619"/>
      <c r="CL13" s="619"/>
      <c r="CM13" s="619"/>
      <c r="CN13" s="619"/>
      <c r="CO13" s="619"/>
      <c r="CP13" s="619"/>
      <c r="CQ13" s="620"/>
      <c r="CR13" s="621">
        <v>310807</v>
      </c>
      <c r="CS13" s="622"/>
      <c r="CT13" s="622"/>
      <c r="CU13" s="622"/>
      <c r="CV13" s="622"/>
      <c r="CW13" s="622"/>
      <c r="CX13" s="622"/>
      <c r="CY13" s="623"/>
      <c r="CZ13" s="659">
        <v>5.9</v>
      </c>
      <c r="DA13" s="659"/>
      <c r="DB13" s="659"/>
      <c r="DC13" s="659"/>
      <c r="DD13" s="627">
        <v>132007</v>
      </c>
      <c r="DE13" s="622"/>
      <c r="DF13" s="622"/>
      <c r="DG13" s="622"/>
      <c r="DH13" s="622"/>
      <c r="DI13" s="622"/>
      <c r="DJ13" s="622"/>
      <c r="DK13" s="622"/>
      <c r="DL13" s="622"/>
      <c r="DM13" s="622"/>
      <c r="DN13" s="622"/>
      <c r="DO13" s="622"/>
      <c r="DP13" s="623"/>
      <c r="DQ13" s="627">
        <v>196110</v>
      </c>
      <c r="DR13" s="622"/>
      <c r="DS13" s="622"/>
      <c r="DT13" s="622"/>
      <c r="DU13" s="622"/>
      <c r="DV13" s="622"/>
      <c r="DW13" s="622"/>
      <c r="DX13" s="622"/>
      <c r="DY13" s="622"/>
      <c r="DZ13" s="622"/>
      <c r="EA13" s="622"/>
      <c r="EB13" s="622"/>
      <c r="EC13" s="658"/>
    </row>
    <row r="14" spans="2:143" ht="11.25" customHeight="1" x14ac:dyDescent="0.15">
      <c r="B14" s="618" t="s">
        <v>245</v>
      </c>
      <c r="C14" s="619"/>
      <c r="D14" s="619"/>
      <c r="E14" s="619"/>
      <c r="F14" s="619"/>
      <c r="G14" s="619"/>
      <c r="H14" s="619"/>
      <c r="I14" s="619"/>
      <c r="J14" s="619"/>
      <c r="K14" s="619"/>
      <c r="L14" s="619"/>
      <c r="M14" s="619"/>
      <c r="N14" s="619"/>
      <c r="O14" s="619"/>
      <c r="P14" s="619"/>
      <c r="Q14" s="620"/>
      <c r="R14" s="621">
        <v>357</v>
      </c>
      <c r="S14" s="622"/>
      <c r="T14" s="622"/>
      <c r="U14" s="622"/>
      <c r="V14" s="622"/>
      <c r="W14" s="622"/>
      <c r="X14" s="622"/>
      <c r="Y14" s="623"/>
      <c r="Z14" s="659">
        <v>0</v>
      </c>
      <c r="AA14" s="659"/>
      <c r="AB14" s="659"/>
      <c r="AC14" s="659"/>
      <c r="AD14" s="660">
        <v>357</v>
      </c>
      <c r="AE14" s="660"/>
      <c r="AF14" s="660"/>
      <c r="AG14" s="660"/>
      <c r="AH14" s="660"/>
      <c r="AI14" s="660"/>
      <c r="AJ14" s="660"/>
      <c r="AK14" s="660"/>
      <c r="AL14" s="624">
        <v>0</v>
      </c>
      <c r="AM14" s="625"/>
      <c r="AN14" s="625"/>
      <c r="AO14" s="661"/>
      <c r="AP14" s="618" t="s">
        <v>246</v>
      </c>
      <c r="AQ14" s="619"/>
      <c r="AR14" s="619"/>
      <c r="AS14" s="619"/>
      <c r="AT14" s="619"/>
      <c r="AU14" s="619"/>
      <c r="AV14" s="619"/>
      <c r="AW14" s="619"/>
      <c r="AX14" s="619"/>
      <c r="AY14" s="619"/>
      <c r="AZ14" s="619"/>
      <c r="BA14" s="619"/>
      <c r="BB14" s="619"/>
      <c r="BC14" s="619"/>
      <c r="BD14" s="619"/>
      <c r="BE14" s="619"/>
      <c r="BF14" s="620"/>
      <c r="BG14" s="621">
        <v>8388</v>
      </c>
      <c r="BH14" s="622"/>
      <c r="BI14" s="622"/>
      <c r="BJ14" s="622"/>
      <c r="BK14" s="622"/>
      <c r="BL14" s="622"/>
      <c r="BM14" s="622"/>
      <c r="BN14" s="623"/>
      <c r="BO14" s="659">
        <v>1.9</v>
      </c>
      <c r="BP14" s="659"/>
      <c r="BQ14" s="659"/>
      <c r="BR14" s="659"/>
      <c r="BS14" s="660" t="s">
        <v>122</v>
      </c>
      <c r="BT14" s="660"/>
      <c r="BU14" s="660"/>
      <c r="BV14" s="660"/>
      <c r="BW14" s="660"/>
      <c r="BX14" s="660"/>
      <c r="BY14" s="660"/>
      <c r="BZ14" s="660"/>
      <c r="CA14" s="660"/>
      <c r="CB14" s="695"/>
      <c r="CD14" s="618" t="s">
        <v>247</v>
      </c>
      <c r="CE14" s="619"/>
      <c r="CF14" s="619"/>
      <c r="CG14" s="619"/>
      <c r="CH14" s="619"/>
      <c r="CI14" s="619"/>
      <c r="CJ14" s="619"/>
      <c r="CK14" s="619"/>
      <c r="CL14" s="619"/>
      <c r="CM14" s="619"/>
      <c r="CN14" s="619"/>
      <c r="CO14" s="619"/>
      <c r="CP14" s="619"/>
      <c r="CQ14" s="620"/>
      <c r="CR14" s="621">
        <v>200730</v>
      </c>
      <c r="CS14" s="622"/>
      <c r="CT14" s="622"/>
      <c r="CU14" s="622"/>
      <c r="CV14" s="622"/>
      <c r="CW14" s="622"/>
      <c r="CX14" s="622"/>
      <c r="CY14" s="623"/>
      <c r="CZ14" s="659">
        <v>3.8</v>
      </c>
      <c r="DA14" s="659"/>
      <c r="DB14" s="659"/>
      <c r="DC14" s="659"/>
      <c r="DD14" s="627" t="s">
        <v>122</v>
      </c>
      <c r="DE14" s="622"/>
      <c r="DF14" s="622"/>
      <c r="DG14" s="622"/>
      <c r="DH14" s="622"/>
      <c r="DI14" s="622"/>
      <c r="DJ14" s="622"/>
      <c r="DK14" s="622"/>
      <c r="DL14" s="622"/>
      <c r="DM14" s="622"/>
      <c r="DN14" s="622"/>
      <c r="DO14" s="622"/>
      <c r="DP14" s="623"/>
      <c r="DQ14" s="627">
        <v>165530</v>
      </c>
      <c r="DR14" s="622"/>
      <c r="DS14" s="622"/>
      <c r="DT14" s="622"/>
      <c r="DU14" s="622"/>
      <c r="DV14" s="622"/>
      <c r="DW14" s="622"/>
      <c r="DX14" s="622"/>
      <c r="DY14" s="622"/>
      <c r="DZ14" s="622"/>
      <c r="EA14" s="622"/>
      <c r="EB14" s="622"/>
      <c r="EC14" s="658"/>
    </row>
    <row r="15" spans="2:143" ht="11.25" customHeight="1" x14ac:dyDescent="0.15">
      <c r="B15" s="618" t="s">
        <v>248</v>
      </c>
      <c r="C15" s="619"/>
      <c r="D15" s="619"/>
      <c r="E15" s="619"/>
      <c r="F15" s="619"/>
      <c r="G15" s="619"/>
      <c r="H15" s="619"/>
      <c r="I15" s="619"/>
      <c r="J15" s="619"/>
      <c r="K15" s="619"/>
      <c r="L15" s="619"/>
      <c r="M15" s="619"/>
      <c r="N15" s="619"/>
      <c r="O15" s="619"/>
      <c r="P15" s="619"/>
      <c r="Q15" s="620"/>
      <c r="R15" s="621" t="s">
        <v>122</v>
      </c>
      <c r="S15" s="622"/>
      <c r="T15" s="622"/>
      <c r="U15" s="622"/>
      <c r="V15" s="622"/>
      <c r="W15" s="622"/>
      <c r="X15" s="622"/>
      <c r="Y15" s="623"/>
      <c r="Z15" s="659" t="s">
        <v>122</v>
      </c>
      <c r="AA15" s="659"/>
      <c r="AB15" s="659"/>
      <c r="AC15" s="659"/>
      <c r="AD15" s="660" t="s">
        <v>122</v>
      </c>
      <c r="AE15" s="660"/>
      <c r="AF15" s="660"/>
      <c r="AG15" s="660"/>
      <c r="AH15" s="660"/>
      <c r="AI15" s="660"/>
      <c r="AJ15" s="660"/>
      <c r="AK15" s="660"/>
      <c r="AL15" s="624" t="s">
        <v>122</v>
      </c>
      <c r="AM15" s="625"/>
      <c r="AN15" s="625"/>
      <c r="AO15" s="661"/>
      <c r="AP15" s="618" t="s">
        <v>249</v>
      </c>
      <c r="AQ15" s="619"/>
      <c r="AR15" s="619"/>
      <c r="AS15" s="619"/>
      <c r="AT15" s="619"/>
      <c r="AU15" s="619"/>
      <c r="AV15" s="619"/>
      <c r="AW15" s="619"/>
      <c r="AX15" s="619"/>
      <c r="AY15" s="619"/>
      <c r="AZ15" s="619"/>
      <c r="BA15" s="619"/>
      <c r="BB15" s="619"/>
      <c r="BC15" s="619"/>
      <c r="BD15" s="619"/>
      <c r="BE15" s="619"/>
      <c r="BF15" s="620"/>
      <c r="BG15" s="621">
        <v>21171</v>
      </c>
      <c r="BH15" s="622"/>
      <c r="BI15" s="622"/>
      <c r="BJ15" s="622"/>
      <c r="BK15" s="622"/>
      <c r="BL15" s="622"/>
      <c r="BM15" s="622"/>
      <c r="BN15" s="623"/>
      <c r="BO15" s="659">
        <v>4.7</v>
      </c>
      <c r="BP15" s="659"/>
      <c r="BQ15" s="659"/>
      <c r="BR15" s="659"/>
      <c r="BS15" s="660" t="s">
        <v>122</v>
      </c>
      <c r="BT15" s="660"/>
      <c r="BU15" s="660"/>
      <c r="BV15" s="660"/>
      <c r="BW15" s="660"/>
      <c r="BX15" s="660"/>
      <c r="BY15" s="660"/>
      <c r="BZ15" s="660"/>
      <c r="CA15" s="660"/>
      <c r="CB15" s="695"/>
      <c r="CD15" s="618" t="s">
        <v>250</v>
      </c>
      <c r="CE15" s="619"/>
      <c r="CF15" s="619"/>
      <c r="CG15" s="619"/>
      <c r="CH15" s="619"/>
      <c r="CI15" s="619"/>
      <c r="CJ15" s="619"/>
      <c r="CK15" s="619"/>
      <c r="CL15" s="619"/>
      <c r="CM15" s="619"/>
      <c r="CN15" s="619"/>
      <c r="CO15" s="619"/>
      <c r="CP15" s="619"/>
      <c r="CQ15" s="620"/>
      <c r="CR15" s="621">
        <v>1327873</v>
      </c>
      <c r="CS15" s="622"/>
      <c r="CT15" s="622"/>
      <c r="CU15" s="622"/>
      <c r="CV15" s="622"/>
      <c r="CW15" s="622"/>
      <c r="CX15" s="622"/>
      <c r="CY15" s="623"/>
      <c r="CZ15" s="659">
        <v>25.1</v>
      </c>
      <c r="DA15" s="659"/>
      <c r="DB15" s="659"/>
      <c r="DC15" s="659"/>
      <c r="DD15" s="627">
        <v>964424</v>
      </c>
      <c r="DE15" s="622"/>
      <c r="DF15" s="622"/>
      <c r="DG15" s="622"/>
      <c r="DH15" s="622"/>
      <c r="DI15" s="622"/>
      <c r="DJ15" s="622"/>
      <c r="DK15" s="622"/>
      <c r="DL15" s="622"/>
      <c r="DM15" s="622"/>
      <c r="DN15" s="622"/>
      <c r="DO15" s="622"/>
      <c r="DP15" s="623"/>
      <c r="DQ15" s="627">
        <v>324306</v>
      </c>
      <c r="DR15" s="622"/>
      <c r="DS15" s="622"/>
      <c r="DT15" s="622"/>
      <c r="DU15" s="622"/>
      <c r="DV15" s="622"/>
      <c r="DW15" s="622"/>
      <c r="DX15" s="622"/>
      <c r="DY15" s="622"/>
      <c r="DZ15" s="622"/>
      <c r="EA15" s="622"/>
      <c r="EB15" s="622"/>
      <c r="EC15" s="658"/>
    </row>
    <row r="16" spans="2:143" ht="11.25" customHeight="1" x14ac:dyDescent="0.15">
      <c r="B16" s="618" t="s">
        <v>251</v>
      </c>
      <c r="C16" s="619"/>
      <c r="D16" s="619"/>
      <c r="E16" s="619"/>
      <c r="F16" s="619"/>
      <c r="G16" s="619"/>
      <c r="H16" s="619"/>
      <c r="I16" s="619"/>
      <c r="J16" s="619"/>
      <c r="K16" s="619"/>
      <c r="L16" s="619"/>
      <c r="M16" s="619"/>
      <c r="N16" s="619"/>
      <c r="O16" s="619"/>
      <c r="P16" s="619"/>
      <c r="Q16" s="620"/>
      <c r="R16" s="621">
        <v>4295</v>
      </c>
      <c r="S16" s="622"/>
      <c r="T16" s="622"/>
      <c r="U16" s="622"/>
      <c r="V16" s="622"/>
      <c r="W16" s="622"/>
      <c r="X16" s="622"/>
      <c r="Y16" s="623"/>
      <c r="Z16" s="659">
        <v>0.1</v>
      </c>
      <c r="AA16" s="659"/>
      <c r="AB16" s="659"/>
      <c r="AC16" s="659"/>
      <c r="AD16" s="660">
        <v>4295</v>
      </c>
      <c r="AE16" s="660"/>
      <c r="AF16" s="660"/>
      <c r="AG16" s="660"/>
      <c r="AH16" s="660"/>
      <c r="AI16" s="660"/>
      <c r="AJ16" s="660"/>
      <c r="AK16" s="660"/>
      <c r="AL16" s="624">
        <v>0.2</v>
      </c>
      <c r="AM16" s="625"/>
      <c r="AN16" s="625"/>
      <c r="AO16" s="661"/>
      <c r="AP16" s="618" t="s">
        <v>252</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5"/>
      <c r="CD16" s="618" t="s">
        <v>253</v>
      </c>
      <c r="CE16" s="619"/>
      <c r="CF16" s="619"/>
      <c r="CG16" s="619"/>
      <c r="CH16" s="619"/>
      <c r="CI16" s="619"/>
      <c r="CJ16" s="619"/>
      <c r="CK16" s="619"/>
      <c r="CL16" s="619"/>
      <c r="CM16" s="619"/>
      <c r="CN16" s="619"/>
      <c r="CO16" s="619"/>
      <c r="CP16" s="619"/>
      <c r="CQ16" s="620"/>
      <c r="CR16" s="621">
        <v>9471</v>
      </c>
      <c r="CS16" s="622"/>
      <c r="CT16" s="622"/>
      <c r="CU16" s="622"/>
      <c r="CV16" s="622"/>
      <c r="CW16" s="622"/>
      <c r="CX16" s="622"/>
      <c r="CY16" s="623"/>
      <c r="CZ16" s="659">
        <v>0.2</v>
      </c>
      <c r="DA16" s="659"/>
      <c r="DB16" s="659"/>
      <c r="DC16" s="659"/>
      <c r="DD16" s="627" t="s">
        <v>122</v>
      </c>
      <c r="DE16" s="622"/>
      <c r="DF16" s="622"/>
      <c r="DG16" s="622"/>
      <c r="DH16" s="622"/>
      <c r="DI16" s="622"/>
      <c r="DJ16" s="622"/>
      <c r="DK16" s="622"/>
      <c r="DL16" s="622"/>
      <c r="DM16" s="622"/>
      <c r="DN16" s="622"/>
      <c r="DO16" s="622"/>
      <c r="DP16" s="623"/>
      <c r="DQ16" s="627">
        <v>9026</v>
      </c>
      <c r="DR16" s="622"/>
      <c r="DS16" s="622"/>
      <c r="DT16" s="622"/>
      <c r="DU16" s="622"/>
      <c r="DV16" s="622"/>
      <c r="DW16" s="622"/>
      <c r="DX16" s="622"/>
      <c r="DY16" s="622"/>
      <c r="DZ16" s="622"/>
      <c r="EA16" s="622"/>
      <c r="EB16" s="622"/>
      <c r="EC16" s="658"/>
    </row>
    <row r="17" spans="2:133" ht="11.25" customHeight="1" x14ac:dyDescent="0.15">
      <c r="B17" s="618" t="s">
        <v>254</v>
      </c>
      <c r="C17" s="619"/>
      <c r="D17" s="619"/>
      <c r="E17" s="619"/>
      <c r="F17" s="619"/>
      <c r="G17" s="619"/>
      <c r="H17" s="619"/>
      <c r="I17" s="619"/>
      <c r="J17" s="619"/>
      <c r="K17" s="619"/>
      <c r="L17" s="619"/>
      <c r="M17" s="619"/>
      <c r="N17" s="619"/>
      <c r="O17" s="619"/>
      <c r="P17" s="619"/>
      <c r="Q17" s="620"/>
      <c r="R17" s="621">
        <v>6967</v>
      </c>
      <c r="S17" s="622"/>
      <c r="T17" s="622"/>
      <c r="U17" s="622"/>
      <c r="V17" s="622"/>
      <c r="W17" s="622"/>
      <c r="X17" s="622"/>
      <c r="Y17" s="623"/>
      <c r="Z17" s="659">
        <v>0.1</v>
      </c>
      <c r="AA17" s="659"/>
      <c r="AB17" s="659"/>
      <c r="AC17" s="659"/>
      <c r="AD17" s="660">
        <v>6967</v>
      </c>
      <c r="AE17" s="660"/>
      <c r="AF17" s="660"/>
      <c r="AG17" s="660"/>
      <c r="AH17" s="660"/>
      <c r="AI17" s="660"/>
      <c r="AJ17" s="660"/>
      <c r="AK17" s="660"/>
      <c r="AL17" s="624">
        <v>0.3</v>
      </c>
      <c r="AM17" s="625"/>
      <c r="AN17" s="625"/>
      <c r="AO17" s="661"/>
      <c r="AP17" s="618" t="s">
        <v>255</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5"/>
      <c r="CD17" s="618" t="s">
        <v>256</v>
      </c>
      <c r="CE17" s="619"/>
      <c r="CF17" s="619"/>
      <c r="CG17" s="619"/>
      <c r="CH17" s="619"/>
      <c r="CI17" s="619"/>
      <c r="CJ17" s="619"/>
      <c r="CK17" s="619"/>
      <c r="CL17" s="619"/>
      <c r="CM17" s="619"/>
      <c r="CN17" s="619"/>
      <c r="CO17" s="619"/>
      <c r="CP17" s="619"/>
      <c r="CQ17" s="620"/>
      <c r="CR17" s="621">
        <v>366480</v>
      </c>
      <c r="CS17" s="622"/>
      <c r="CT17" s="622"/>
      <c r="CU17" s="622"/>
      <c r="CV17" s="622"/>
      <c r="CW17" s="622"/>
      <c r="CX17" s="622"/>
      <c r="CY17" s="623"/>
      <c r="CZ17" s="659">
        <v>6.9</v>
      </c>
      <c r="DA17" s="659"/>
      <c r="DB17" s="659"/>
      <c r="DC17" s="659"/>
      <c r="DD17" s="627" t="s">
        <v>122</v>
      </c>
      <c r="DE17" s="622"/>
      <c r="DF17" s="622"/>
      <c r="DG17" s="622"/>
      <c r="DH17" s="622"/>
      <c r="DI17" s="622"/>
      <c r="DJ17" s="622"/>
      <c r="DK17" s="622"/>
      <c r="DL17" s="622"/>
      <c r="DM17" s="622"/>
      <c r="DN17" s="622"/>
      <c r="DO17" s="622"/>
      <c r="DP17" s="623"/>
      <c r="DQ17" s="627">
        <v>290828</v>
      </c>
      <c r="DR17" s="622"/>
      <c r="DS17" s="622"/>
      <c r="DT17" s="622"/>
      <c r="DU17" s="622"/>
      <c r="DV17" s="622"/>
      <c r="DW17" s="622"/>
      <c r="DX17" s="622"/>
      <c r="DY17" s="622"/>
      <c r="DZ17" s="622"/>
      <c r="EA17" s="622"/>
      <c r="EB17" s="622"/>
      <c r="EC17" s="658"/>
    </row>
    <row r="18" spans="2:133" ht="11.25" customHeight="1" x14ac:dyDescent="0.15">
      <c r="B18" s="618" t="s">
        <v>257</v>
      </c>
      <c r="C18" s="619"/>
      <c r="D18" s="619"/>
      <c r="E18" s="619"/>
      <c r="F18" s="619"/>
      <c r="G18" s="619"/>
      <c r="H18" s="619"/>
      <c r="I18" s="619"/>
      <c r="J18" s="619"/>
      <c r="K18" s="619"/>
      <c r="L18" s="619"/>
      <c r="M18" s="619"/>
      <c r="N18" s="619"/>
      <c r="O18" s="619"/>
      <c r="P18" s="619"/>
      <c r="Q18" s="620"/>
      <c r="R18" s="621">
        <v>456</v>
      </c>
      <c r="S18" s="622"/>
      <c r="T18" s="622"/>
      <c r="U18" s="622"/>
      <c r="V18" s="622"/>
      <c r="W18" s="622"/>
      <c r="X18" s="622"/>
      <c r="Y18" s="623"/>
      <c r="Z18" s="659">
        <v>0</v>
      </c>
      <c r="AA18" s="659"/>
      <c r="AB18" s="659"/>
      <c r="AC18" s="659"/>
      <c r="AD18" s="660">
        <v>456</v>
      </c>
      <c r="AE18" s="660"/>
      <c r="AF18" s="660"/>
      <c r="AG18" s="660"/>
      <c r="AH18" s="660"/>
      <c r="AI18" s="660"/>
      <c r="AJ18" s="660"/>
      <c r="AK18" s="660"/>
      <c r="AL18" s="624">
        <v>0</v>
      </c>
      <c r="AM18" s="625"/>
      <c r="AN18" s="625"/>
      <c r="AO18" s="661"/>
      <c r="AP18" s="618" t="s">
        <v>258</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5"/>
      <c r="CD18" s="618" t="s">
        <v>259</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260</v>
      </c>
      <c r="C19" s="619"/>
      <c r="D19" s="619"/>
      <c r="E19" s="619"/>
      <c r="F19" s="619"/>
      <c r="G19" s="619"/>
      <c r="H19" s="619"/>
      <c r="I19" s="619"/>
      <c r="J19" s="619"/>
      <c r="K19" s="619"/>
      <c r="L19" s="619"/>
      <c r="M19" s="619"/>
      <c r="N19" s="619"/>
      <c r="O19" s="619"/>
      <c r="P19" s="619"/>
      <c r="Q19" s="620"/>
      <c r="R19" s="621">
        <v>456</v>
      </c>
      <c r="S19" s="622"/>
      <c r="T19" s="622"/>
      <c r="U19" s="622"/>
      <c r="V19" s="622"/>
      <c r="W19" s="622"/>
      <c r="X19" s="622"/>
      <c r="Y19" s="623"/>
      <c r="Z19" s="659">
        <v>0</v>
      </c>
      <c r="AA19" s="659"/>
      <c r="AB19" s="659"/>
      <c r="AC19" s="659"/>
      <c r="AD19" s="660">
        <v>456</v>
      </c>
      <c r="AE19" s="660"/>
      <c r="AF19" s="660"/>
      <c r="AG19" s="660"/>
      <c r="AH19" s="660"/>
      <c r="AI19" s="660"/>
      <c r="AJ19" s="660"/>
      <c r="AK19" s="660"/>
      <c r="AL19" s="624">
        <v>0</v>
      </c>
      <c r="AM19" s="625"/>
      <c r="AN19" s="625"/>
      <c r="AO19" s="661"/>
      <c r="AP19" s="618" t="s">
        <v>261</v>
      </c>
      <c r="AQ19" s="619"/>
      <c r="AR19" s="619"/>
      <c r="AS19" s="619"/>
      <c r="AT19" s="619"/>
      <c r="AU19" s="619"/>
      <c r="AV19" s="619"/>
      <c r="AW19" s="619"/>
      <c r="AX19" s="619"/>
      <c r="AY19" s="619"/>
      <c r="AZ19" s="619"/>
      <c r="BA19" s="619"/>
      <c r="BB19" s="619"/>
      <c r="BC19" s="619"/>
      <c r="BD19" s="619"/>
      <c r="BE19" s="619"/>
      <c r="BF19" s="620"/>
      <c r="BG19" s="621">
        <v>71820</v>
      </c>
      <c r="BH19" s="622"/>
      <c r="BI19" s="622"/>
      <c r="BJ19" s="622"/>
      <c r="BK19" s="622"/>
      <c r="BL19" s="622"/>
      <c r="BM19" s="622"/>
      <c r="BN19" s="623"/>
      <c r="BO19" s="659">
        <v>16</v>
      </c>
      <c r="BP19" s="659"/>
      <c r="BQ19" s="659"/>
      <c r="BR19" s="659"/>
      <c r="BS19" s="660">
        <v>35008</v>
      </c>
      <c r="BT19" s="660"/>
      <c r="BU19" s="660"/>
      <c r="BV19" s="660"/>
      <c r="BW19" s="660"/>
      <c r="BX19" s="660"/>
      <c r="BY19" s="660"/>
      <c r="BZ19" s="660"/>
      <c r="CA19" s="660"/>
      <c r="CB19" s="695"/>
      <c r="CD19" s="618" t="s">
        <v>262</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96" t="s">
        <v>263</v>
      </c>
      <c r="C20" s="697"/>
      <c r="D20" s="697"/>
      <c r="E20" s="697"/>
      <c r="F20" s="697"/>
      <c r="G20" s="697"/>
      <c r="H20" s="697"/>
      <c r="I20" s="697"/>
      <c r="J20" s="697"/>
      <c r="K20" s="697"/>
      <c r="L20" s="697"/>
      <c r="M20" s="697"/>
      <c r="N20" s="697"/>
      <c r="O20" s="697"/>
      <c r="P20" s="697"/>
      <c r="Q20" s="698"/>
      <c r="R20" s="621" t="s">
        <v>122</v>
      </c>
      <c r="S20" s="622"/>
      <c r="T20" s="622"/>
      <c r="U20" s="622"/>
      <c r="V20" s="622"/>
      <c r="W20" s="622"/>
      <c r="X20" s="622"/>
      <c r="Y20" s="623"/>
      <c r="Z20" s="659" t="s">
        <v>122</v>
      </c>
      <c r="AA20" s="659"/>
      <c r="AB20" s="659"/>
      <c r="AC20" s="659"/>
      <c r="AD20" s="660" t="s">
        <v>122</v>
      </c>
      <c r="AE20" s="660"/>
      <c r="AF20" s="660"/>
      <c r="AG20" s="660"/>
      <c r="AH20" s="660"/>
      <c r="AI20" s="660"/>
      <c r="AJ20" s="660"/>
      <c r="AK20" s="660"/>
      <c r="AL20" s="624" t="s">
        <v>122</v>
      </c>
      <c r="AM20" s="625"/>
      <c r="AN20" s="625"/>
      <c r="AO20" s="661"/>
      <c r="AP20" s="618" t="s">
        <v>264</v>
      </c>
      <c r="AQ20" s="619"/>
      <c r="AR20" s="619"/>
      <c r="AS20" s="619"/>
      <c r="AT20" s="619"/>
      <c r="AU20" s="619"/>
      <c r="AV20" s="619"/>
      <c r="AW20" s="619"/>
      <c r="AX20" s="619"/>
      <c r="AY20" s="619"/>
      <c r="AZ20" s="619"/>
      <c r="BA20" s="619"/>
      <c r="BB20" s="619"/>
      <c r="BC20" s="619"/>
      <c r="BD20" s="619"/>
      <c r="BE20" s="619"/>
      <c r="BF20" s="620"/>
      <c r="BG20" s="621">
        <v>71820</v>
      </c>
      <c r="BH20" s="622"/>
      <c r="BI20" s="622"/>
      <c r="BJ20" s="622"/>
      <c r="BK20" s="622"/>
      <c r="BL20" s="622"/>
      <c r="BM20" s="622"/>
      <c r="BN20" s="623"/>
      <c r="BO20" s="659">
        <v>16</v>
      </c>
      <c r="BP20" s="659"/>
      <c r="BQ20" s="659"/>
      <c r="BR20" s="659"/>
      <c r="BS20" s="660">
        <v>35008</v>
      </c>
      <c r="BT20" s="660"/>
      <c r="BU20" s="660"/>
      <c r="BV20" s="660"/>
      <c r="BW20" s="660"/>
      <c r="BX20" s="660"/>
      <c r="BY20" s="660"/>
      <c r="BZ20" s="660"/>
      <c r="CA20" s="660"/>
      <c r="CB20" s="695"/>
      <c r="CD20" s="618" t="s">
        <v>265</v>
      </c>
      <c r="CE20" s="619"/>
      <c r="CF20" s="619"/>
      <c r="CG20" s="619"/>
      <c r="CH20" s="619"/>
      <c r="CI20" s="619"/>
      <c r="CJ20" s="619"/>
      <c r="CK20" s="619"/>
      <c r="CL20" s="619"/>
      <c r="CM20" s="619"/>
      <c r="CN20" s="619"/>
      <c r="CO20" s="619"/>
      <c r="CP20" s="619"/>
      <c r="CQ20" s="620"/>
      <c r="CR20" s="621">
        <v>5281686</v>
      </c>
      <c r="CS20" s="622"/>
      <c r="CT20" s="622"/>
      <c r="CU20" s="622"/>
      <c r="CV20" s="622"/>
      <c r="CW20" s="622"/>
      <c r="CX20" s="622"/>
      <c r="CY20" s="623"/>
      <c r="CZ20" s="659">
        <v>100</v>
      </c>
      <c r="DA20" s="659"/>
      <c r="DB20" s="659"/>
      <c r="DC20" s="659"/>
      <c r="DD20" s="627">
        <v>1706597</v>
      </c>
      <c r="DE20" s="622"/>
      <c r="DF20" s="622"/>
      <c r="DG20" s="622"/>
      <c r="DH20" s="622"/>
      <c r="DI20" s="622"/>
      <c r="DJ20" s="622"/>
      <c r="DK20" s="622"/>
      <c r="DL20" s="622"/>
      <c r="DM20" s="622"/>
      <c r="DN20" s="622"/>
      <c r="DO20" s="622"/>
      <c r="DP20" s="623"/>
      <c r="DQ20" s="627">
        <v>2700983</v>
      </c>
      <c r="DR20" s="622"/>
      <c r="DS20" s="622"/>
      <c r="DT20" s="622"/>
      <c r="DU20" s="622"/>
      <c r="DV20" s="622"/>
      <c r="DW20" s="622"/>
      <c r="DX20" s="622"/>
      <c r="DY20" s="622"/>
      <c r="DZ20" s="622"/>
      <c r="EA20" s="622"/>
      <c r="EB20" s="622"/>
      <c r="EC20" s="658"/>
    </row>
    <row r="21" spans="2:133" ht="11.25" customHeight="1" x14ac:dyDescent="0.15">
      <c r="B21" s="618" t="s">
        <v>266</v>
      </c>
      <c r="C21" s="619"/>
      <c r="D21" s="619"/>
      <c r="E21" s="619"/>
      <c r="F21" s="619"/>
      <c r="G21" s="619"/>
      <c r="H21" s="619"/>
      <c r="I21" s="619"/>
      <c r="J21" s="619"/>
      <c r="K21" s="619"/>
      <c r="L21" s="619"/>
      <c r="M21" s="619"/>
      <c r="N21" s="619"/>
      <c r="O21" s="619"/>
      <c r="P21" s="619"/>
      <c r="Q21" s="620"/>
      <c r="R21" s="621">
        <v>1940388</v>
      </c>
      <c r="S21" s="622"/>
      <c r="T21" s="622"/>
      <c r="U21" s="622"/>
      <c r="V21" s="622"/>
      <c r="W21" s="622"/>
      <c r="X21" s="622"/>
      <c r="Y21" s="623"/>
      <c r="Z21" s="659">
        <v>36.1</v>
      </c>
      <c r="AA21" s="659"/>
      <c r="AB21" s="659"/>
      <c r="AC21" s="659"/>
      <c r="AD21" s="660">
        <v>1688982</v>
      </c>
      <c r="AE21" s="660"/>
      <c r="AF21" s="660"/>
      <c r="AG21" s="660"/>
      <c r="AH21" s="660"/>
      <c r="AI21" s="660"/>
      <c r="AJ21" s="660"/>
      <c r="AK21" s="660"/>
      <c r="AL21" s="624">
        <v>73.400000000000006</v>
      </c>
      <c r="AM21" s="625"/>
      <c r="AN21" s="625"/>
      <c r="AO21" s="661"/>
      <c r="AP21" s="618" t="s">
        <v>267</v>
      </c>
      <c r="AQ21" s="699"/>
      <c r="AR21" s="699"/>
      <c r="AS21" s="699"/>
      <c r="AT21" s="699"/>
      <c r="AU21" s="699"/>
      <c r="AV21" s="699"/>
      <c r="AW21" s="699"/>
      <c r="AX21" s="699"/>
      <c r="AY21" s="699"/>
      <c r="AZ21" s="699"/>
      <c r="BA21" s="699"/>
      <c r="BB21" s="699"/>
      <c r="BC21" s="699"/>
      <c r="BD21" s="699"/>
      <c r="BE21" s="699"/>
      <c r="BF21" s="700"/>
      <c r="BG21" s="621">
        <v>71820</v>
      </c>
      <c r="BH21" s="622"/>
      <c r="BI21" s="622"/>
      <c r="BJ21" s="622"/>
      <c r="BK21" s="622"/>
      <c r="BL21" s="622"/>
      <c r="BM21" s="622"/>
      <c r="BN21" s="623"/>
      <c r="BO21" s="659">
        <v>16</v>
      </c>
      <c r="BP21" s="659"/>
      <c r="BQ21" s="659"/>
      <c r="BR21" s="659"/>
      <c r="BS21" s="660">
        <v>35008</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268</v>
      </c>
      <c r="C22" s="619"/>
      <c r="D22" s="619"/>
      <c r="E22" s="619"/>
      <c r="F22" s="619"/>
      <c r="G22" s="619"/>
      <c r="H22" s="619"/>
      <c r="I22" s="619"/>
      <c r="J22" s="619"/>
      <c r="K22" s="619"/>
      <c r="L22" s="619"/>
      <c r="M22" s="619"/>
      <c r="N22" s="619"/>
      <c r="O22" s="619"/>
      <c r="P22" s="619"/>
      <c r="Q22" s="620"/>
      <c r="R22" s="621">
        <v>1688982</v>
      </c>
      <c r="S22" s="622"/>
      <c r="T22" s="622"/>
      <c r="U22" s="622"/>
      <c r="V22" s="622"/>
      <c r="W22" s="622"/>
      <c r="X22" s="622"/>
      <c r="Y22" s="623"/>
      <c r="Z22" s="659">
        <v>31.4</v>
      </c>
      <c r="AA22" s="659"/>
      <c r="AB22" s="659"/>
      <c r="AC22" s="659"/>
      <c r="AD22" s="660">
        <v>1688982</v>
      </c>
      <c r="AE22" s="660"/>
      <c r="AF22" s="660"/>
      <c r="AG22" s="660"/>
      <c r="AH22" s="660"/>
      <c r="AI22" s="660"/>
      <c r="AJ22" s="660"/>
      <c r="AK22" s="660"/>
      <c r="AL22" s="624">
        <v>73.400000000000006</v>
      </c>
      <c r="AM22" s="625"/>
      <c r="AN22" s="625"/>
      <c r="AO22" s="661"/>
      <c r="AP22" s="618" t="s">
        <v>269</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5"/>
      <c r="CD22" s="673" t="s">
        <v>270</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271</v>
      </c>
      <c r="C23" s="619"/>
      <c r="D23" s="619"/>
      <c r="E23" s="619"/>
      <c r="F23" s="619"/>
      <c r="G23" s="619"/>
      <c r="H23" s="619"/>
      <c r="I23" s="619"/>
      <c r="J23" s="619"/>
      <c r="K23" s="619"/>
      <c r="L23" s="619"/>
      <c r="M23" s="619"/>
      <c r="N23" s="619"/>
      <c r="O23" s="619"/>
      <c r="P23" s="619"/>
      <c r="Q23" s="620"/>
      <c r="R23" s="621">
        <v>251406</v>
      </c>
      <c r="S23" s="622"/>
      <c r="T23" s="622"/>
      <c r="U23" s="622"/>
      <c r="V23" s="622"/>
      <c r="W23" s="622"/>
      <c r="X23" s="622"/>
      <c r="Y23" s="623"/>
      <c r="Z23" s="659">
        <v>4.7</v>
      </c>
      <c r="AA23" s="659"/>
      <c r="AB23" s="659"/>
      <c r="AC23" s="659"/>
      <c r="AD23" s="660" t="s">
        <v>122</v>
      </c>
      <c r="AE23" s="660"/>
      <c r="AF23" s="660"/>
      <c r="AG23" s="660"/>
      <c r="AH23" s="660"/>
      <c r="AI23" s="660"/>
      <c r="AJ23" s="660"/>
      <c r="AK23" s="660"/>
      <c r="AL23" s="624" t="s">
        <v>122</v>
      </c>
      <c r="AM23" s="625"/>
      <c r="AN23" s="625"/>
      <c r="AO23" s="661"/>
      <c r="AP23" s="618" t="s">
        <v>272</v>
      </c>
      <c r="AQ23" s="699"/>
      <c r="AR23" s="699"/>
      <c r="AS23" s="699"/>
      <c r="AT23" s="699"/>
      <c r="AU23" s="699"/>
      <c r="AV23" s="699"/>
      <c r="AW23" s="699"/>
      <c r="AX23" s="699"/>
      <c r="AY23" s="699"/>
      <c r="AZ23" s="699"/>
      <c r="BA23" s="699"/>
      <c r="BB23" s="699"/>
      <c r="BC23" s="699"/>
      <c r="BD23" s="699"/>
      <c r="BE23" s="699"/>
      <c r="BF23" s="700"/>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695"/>
      <c r="CD23" s="673" t="s">
        <v>212</v>
      </c>
      <c r="CE23" s="674"/>
      <c r="CF23" s="674"/>
      <c r="CG23" s="674"/>
      <c r="CH23" s="674"/>
      <c r="CI23" s="674"/>
      <c r="CJ23" s="674"/>
      <c r="CK23" s="674"/>
      <c r="CL23" s="674"/>
      <c r="CM23" s="674"/>
      <c r="CN23" s="674"/>
      <c r="CO23" s="674"/>
      <c r="CP23" s="674"/>
      <c r="CQ23" s="675"/>
      <c r="CR23" s="673" t="s">
        <v>273</v>
      </c>
      <c r="CS23" s="674"/>
      <c r="CT23" s="674"/>
      <c r="CU23" s="674"/>
      <c r="CV23" s="674"/>
      <c r="CW23" s="674"/>
      <c r="CX23" s="674"/>
      <c r="CY23" s="675"/>
      <c r="CZ23" s="673" t="s">
        <v>274</v>
      </c>
      <c r="DA23" s="674"/>
      <c r="DB23" s="674"/>
      <c r="DC23" s="675"/>
      <c r="DD23" s="673" t="s">
        <v>275</v>
      </c>
      <c r="DE23" s="674"/>
      <c r="DF23" s="674"/>
      <c r="DG23" s="674"/>
      <c r="DH23" s="674"/>
      <c r="DI23" s="674"/>
      <c r="DJ23" s="674"/>
      <c r="DK23" s="675"/>
      <c r="DL23" s="711" t="s">
        <v>276</v>
      </c>
      <c r="DM23" s="712"/>
      <c r="DN23" s="712"/>
      <c r="DO23" s="712"/>
      <c r="DP23" s="712"/>
      <c r="DQ23" s="712"/>
      <c r="DR23" s="712"/>
      <c r="DS23" s="712"/>
      <c r="DT23" s="712"/>
      <c r="DU23" s="712"/>
      <c r="DV23" s="713"/>
      <c r="DW23" s="673" t="s">
        <v>277</v>
      </c>
      <c r="DX23" s="674"/>
      <c r="DY23" s="674"/>
      <c r="DZ23" s="674"/>
      <c r="EA23" s="674"/>
      <c r="EB23" s="674"/>
      <c r="EC23" s="675"/>
    </row>
    <row r="24" spans="2:133" ht="11.25" customHeight="1" x14ac:dyDescent="0.15">
      <c r="B24" s="618" t="s">
        <v>278</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279</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5"/>
      <c r="CD24" s="679" t="s">
        <v>280</v>
      </c>
      <c r="CE24" s="680"/>
      <c r="CF24" s="680"/>
      <c r="CG24" s="680"/>
      <c r="CH24" s="680"/>
      <c r="CI24" s="680"/>
      <c r="CJ24" s="680"/>
      <c r="CK24" s="680"/>
      <c r="CL24" s="680"/>
      <c r="CM24" s="680"/>
      <c r="CN24" s="680"/>
      <c r="CO24" s="680"/>
      <c r="CP24" s="680"/>
      <c r="CQ24" s="681"/>
      <c r="CR24" s="676">
        <v>1394101</v>
      </c>
      <c r="CS24" s="677"/>
      <c r="CT24" s="677"/>
      <c r="CU24" s="677"/>
      <c r="CV24" s="677"/>
      <c r="CW24" s="677"/>
      <c r="CX24" s="677"/>
      <c r="CY24" s="702"/>
      <c r="CZ24" s="703">
        <v>26.4</v>
      </c>
      <c r="DA24" s="685"/>
      <c r="DB24" s="685"/>
      <c r="DC24" s="705"/>
      <c r="DD24" s="701">
        <v>1083486</v>
      </c>
      <c r="DE24" s="677"/>
      <c r="DF24" s="677"/>
      <c r="DG24" s="677"/>
      <c r="DH24" s="677"/>
      <c r="DI24" s="677"/>
      <c r="DJ24" s="677"/>
      <c r="DK24" s="702"/>
      <c r="DL24" s="701">
        <v>1043762</v>
      </c>
      <c r="DM24" s="677"/>
      <c r="DN24" s="677"/>
      <c r="DO24" s="677"/>
      <c r="DP24" s="677"/>
      <c r="DQ24" s="677"/>
      <c r="DR24" s="677"/>
      <c r="DS24" s="677"/>
      <c r="DT24" s="677"/>
      <c r="DU24" s="677"/>
      <c r="DV24" s="702"/>
      <c r="DW24" s="703">
        <v>45.2</v>
      </c>
      <c r="DX24" s="685"/>
      <c r="DY24" s="685"/>
      <c r="DZ24" s="685"/>
      <c r="EA24" s="685"/>
      <c r="EB24" s="685"/>
      <c r="EC24" s="704"/>
    </row>
    <row r="25" spans="2:133" ht="11.25" customHeight="1" x14ac:dyDescent="0.15">
      <c r="B25" s="618" t="s">
        <v>281</v>
      </c>
      <c r="C25" s="619"/>
      <c r="D25" s="619"/>
      <c r="E25" s="619"/>
      <c r="F25" s="619"/>
      <c r="G25" s="619"/>
      <c r="H25" s="619"/>
      <c r="I25" s="619"/>
      <c r="J25" s="619"/>
      <c r="K25" s="619"/>
      <c r="L25" s="619"/>
      <c r="M25" s="619"/>
      <c r="N25" s="619"/>
      <c r="O25" s="619"/>
      <c r="P25" s="619"/>
      <c r="Q25" s="620"/>
      <c r="R25" s="621">
        <v>2526492</v>
      </c>
      <c r="S25" s="622"/>
      <c r="T25" s="622"/>
      <c r="U25" s="622"/>
      <c r="V25" s="622"/>
      <c r="W25" s="622"/>
      <c r="X25" s="622"/>
      <c r="Y25" s="623"/>
      <c r="Z25" s="659">
        <v>47</v>
      </c>
      <c r="AA25" s="659"/>
      <c r="AB25" s="659"/>
      <c r="AC25" s="659"/>
      <c r="AD25" s="660">
        <v>2275086</v>
      </c>
      <c r="AE25" s="660"/>
      <c r="AF25" s="660"/>
      <c r="AG25" s="660"/>
      <c r="AH25" s="660"/>
      <c r="AI25" s="660"/>
      <c r="AJ25" s="660"/>
      <c r="AK25" s="660"/>
      <c r="AL25" s="624">
        <v>98.8</v>
      </c>
      <c r="AM25" s="625"/>
      <c r="AN25" s="625"/>
      <c r="AO25" s="661"/>
      <c r="AP25" s="618" t="s">
        <v>282</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5"/>
      <c r="CD25" s="618" t="s">
        <v>283</v>
      </c>
      <c r="CE25" s="619"/>
      <c r="CF25" s="619"/>
      <c r="CG25" s="619"/>
      <c r="CH25" s="619"/>
      <c r="CI25" s="619"/>
      <c r="CJ25" s="619"/>
      <c r="CK25" s="619"/>
      <c r="CL25" s="619"/>
      <c r="CM25" s="619"/>
      <c r="CN25" s="619"/>
      <c r="CO25" s="619"/>
      <c r="CP25" s="619"/>
      <c r="CQ25" s="620"/>
      <c r="CR25" s="621">
        <v>791888</v>
      </c>
      <c r="CS25" s="634"/>
      <c r="CT25" s="634"/>
      <c r="CU25" s="634"/>
      <c r="CV25" s="634"/>
      <c r="CW25" s="634"/>
      <c r="CX25" s="634"/>
      <c r="CY25" s="635"/>
      <c r="CZ25" s="624">
        <v>15</v>
      </c>
      <c r="DA25" s="636"/>
      <c r="DB25" s="636"/>
      <c r="DC25" s="637"/>
      <c r="DD25" s="627">
        <v>730943</v>
      </c>
      <c r="DE25" s="634"/>
      <c r="DF25" s="634"/>
      <c r="DG25" s="634"/>
      <c r="DH25" s="634"/>
      <c r="DI25" s="634"/>
      <c r="DJ25" s="634"/>
      <c r="DK25" s="635"/>
      <c r="DL25" s="627">
        <v>697619</v>
      </c>
      <c r="DM25" s="634"/>
      <c r="DN25" s="634"/>
      <c r="DO25" s="634"/>
      <c r="DP25" s="634"/>
      <c r="DQ25" s="634"/>
      <c r="DR25" s="634"/>
      <c r="DS25" s="634"/>
      <c r="DT25" s="634"/>
      <c r="DU25" s="634"/>
      <c r="DV25" s="635"/>
      <c r="DW25" s="624">
        <v>30.2</v>
      </c>
      <c r="DX25" s="636"/>
      <c r="DY25" s="636"/>
      <c r="DZ25" s="636"/>
      <c r="EA25" s="636"/>
      <c r="EB25" s="636"/>
      <c r="EC25" s="648"/>
    </row>
    <row r="26" spans="2:133" ht="11.25" customHeight="1" x14ac:dyDescent="0.15">
      <c r="B26" s="618" t="s">
        <v>284</v>
      </c>
      <c r="C26" s="619"/>
      <c r="D26" s="619"/>
      <c r="E26" s="619"/>
      <c r="F26" s="619"/>
      <c r="G26" s="619"/>
      <c r="H26" s="619"/>
      <c r="I26" s="619"/>
      <c r="J26" s="619"/>
      <c r="K26" s="619"/>
      <c r="L26" s="619"/>
      <c r="M26" s="619"/>
      <c r="N26" s="619"/>
      <c r="O26" s="619"/>
      <c r="P26" s="619"/>
      <c r="Q26" s="620"/>
      <c r="R26" s="621" t="s">
        <v>122</v>
      </c>
      <c r="S26" s="622"/>
      <c r="T26" s="622"/>
      <c r="U26" s="622"/>
      <c r="V26" s="622"/>
      <c r="W26" s="622"/>
      <c r="X26" s="622"/>
      <c r="Y26" s="623"/>
      <c r="Z26" s="659" t="s">
        <v>122</v>
      </c>
      <c r="AA26" s="659"/>
      <c r="AB26" s="659"/>
      <c r="AC26" s="659"/>
      <c r="AD26" s="660" t="s">
        <v>122</v>
      </c>
      <c r="AE26" s="660"/>
      <c r="AF26" s="660"/>
      <c r="AG26" s="660"/>
      <c r="AH26" s="660"/>
      <c r="AI26" s="660"/>
      <c r="AJ26" s="660"/>
      <c r="AK26" s="660"/>
      <c r="AL26" s="624" t="s">
        <v>122</v>
      </c>
      <c r="AM26" s="625"/>
      <c r="AN26" s="625"/>
      <c r="AO26" s="661"/>
      <c r="AP26" s="618" t="s">
        <v>285</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5"/>
      <c r="CD26" s="618" t="s">
        <v>286</v>
      </c>
      <c r="CE26" s="619"/>
      <c r="CF26" s="619"/>
      <c r="CG26" s="619"/>
      <c r="CH26" s="619"/>
      <c r="CI26" s="619"/>
      <c r="CJ26" s="619"/>
      <c r="CK26" s="619"/>
      <c r="CL26" s="619"/>
      <c r="CM26" s="619"/>
      <c r="CN26" s="619"/>
      <c r="CO26" s="619"/>
      <c r="CP26" s="619"/>
      <c r="CQ26" s="620"/>
      <c r="CR26" s="621">
        <v>471200</v>
      </c>
      <c r="CS26" s="622"/>
      <c r="CT26" s="622"/>
      <c r="CU26" s="622"/>
      <c r="CV26" s="622"/>
      <c r="CW26" s="622"/>
      <c r="CX26" s="622"/>
      <c r="CY26" s="623"/>
      <c r="CZ26" s="624">
        <v>8.9</v>
      </c>
      <c r="DA26" s="636"/>
      <c r="DB26" s="636"/>
      <c r="DC26" s="637"/>
      <c r="DD26" s="627">
        <v>434936</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287</v>
      </c>
      <c r="C27" s="619"/>
      <c r="D27" s="619"/>
      <c r="E27" s="619"/>
      <c r="F27" s="619"/>
      <c r="G27" s="619"/>
      <c r="H27" s="619"/>
      <c r="I27" s="619"/>
      <c r="J27" s="619"/>
      <c r="K27" s="619"/>
      <c r="L27" s="619"/>
      <c r="M27" s="619"/>
      <c r="N27" s="619"/>
      <c r="O27" s="619"/>
      <c r="P27" s="619"/>
      <c r="Q27" s="620"/>
      <c r="R27" s="621">
        <v>3954</v>
      </c>
      <c r="S27" s="622"/>
      <c r="T27" s="622"/>
      <c r="U27" s="622"/>
      <c r="V27" s="622"/>
      <c r="W27" s="622"/>
      <c r="X27" s="622"/>
      <c r="Y27" s="623"/>
      <c r="Z27" s="659">
        <v>0.1</v>
      </c>
      <c r="AA27" s="659"/>
      <c r="AB27" s="659"/>
      <c r="AC27" s="659"/>
      <c r="AD27" s="660" t="s">
        <v>122</v>
      </c>
      <c r="AE27" s="660"/>
      <c r="AF27" s="660"/>
      <c r="AG27" s="660"/>
      <c r="AH27" s="660"/>
      <c r="AI27" s="660"/>
      <c r="AJ27" s="660"/>
      <c r="AK27" s="660"/>
      <c r="AL27" s="624" t="s">
        <v>122</v>
      </c>
      <c r="AM27" s="625"/>
      <c r="AN27" s="625"/>
      <c r="AO27" s="661"/>
      <c r="AP27" s="618" t="s">
        <v>288</v>
      </c>
      <c r="AQ27" s="619"/>
      <c r="AR27" s="619"/>
      <c r="AS27" s="619"/>
      <c r="AT27" s="619"/>
      <c r="AU27" s="619"/>
      <c r="AV27" s="619"/>
      <c r="AW27" s="619"/>
      <c r="AX27" s="619"/>
      <c r="AY27" s="619"/>
      <c r="AZ27" s="619"/>
      <c r="BA27" s="619"/>
      <c r="BB27" s="619"/>
      <c r="BC27" s="619"/>
      <c r="BD27" s="619"/>
      <c r="BE27" s="619"/>
      <c r="BF27" s="620"/>
      <c r="BG27" s="621">
        <v>448833</v>
      </c>
      <c r="BH27" s="622"/>
      <c r="BI27" s="622"/>
      <c r="BJ27" s="622"/>
      <c r="BK27" s="622"/>
      <c r="BL27" s="622"/>
      <c r="BM27" s="622"/>
      <c r="BN27" s="623"/>
      <c r="BO27" s="659">
        <v>100</v>
      </c>
      <c r="BP27" s="659"/>
      <c r="BQ27" s="659"/>
      <c r="BR27" s="659"/>
      <c r="BS27" s="660">
        <v>42019</v>
      </c>
      <c r="BT27" s="660"/>
      <c r="BU27" s="660"/>
      <c r="BV27" s="660"/>
      <c r="BW27" s="660"/>
      <c r="BX27" s="660"/>
      <c r="BY27" s="660"/>
      <c r="BZ27" s="660"/>
      <c r="CA27" s="660"/>
      <c r="CB27" s="695"/>
      <c r="CD27" s="618" t="s">
        <v>289</v>
      </c>
      <c r="CE27" s="619"/>
      <c r="CF27" s="619"/>
      <c r="CG27" s="619"/>
      <c r="CH27" s="619"/>
      <c r="CI27" s="619"/>
      <c r="CJ27" s="619"/>
      <c r="CK27" s="619"/>
      <c r="CL27" s="619"/>
      <c r="CM27" s="619"/>
      <c r="CN27" s="619"/>
      <c r="CO27" s="619"/>
      <c r="CP27" s="619"/>
      <c r="CQ27" s="620"/>
      <c r="CR27" s="621">
        <v>235733</v>
      </c>
      <c r="CS27" s="634"/>
      <c r="CT27" s="634"/>
      <c r="CU27" s="634"/>
      <c r="CV27" s="634"/>
      <c r="CW27" s="634"/>
      <c r="CX27" s="634"/>
      <c r="CY27" s="635"/>
      <c r="CZ27" s="624">
        <v>4.5</v>
      </c>
      <c r="DA27" s="636"/>
      <c r="DB27" s="636"/>
      <c r="DC27" s="637"/>
      <c r="DD27" s="627">
        <v>61715</v>
      </c>
      <c r="DE27" s="634"/>
      <c r="DF27" s="634"/>
      <c r="DG27" s="634"/>
      <c r="DH27" s="634"/>
      <c r="DI27" s="634"/>
      <c r="DJ27" s="634"/>
      <c r="DK27" s="635"/>
      <c r="DL27" s="627">
        <v>55315</v>
      </c>
      <c r="DM27" s="634"/>
      <c r="DN27" s="634"/>
      <c r="DO27" s="634"/>
      <c r="DP27" s="634"/>
      <c r="DQ27" s="634"/>
      <c r="DR27" s="634"/>
      <c r="DS27" s="634"/>
      <c r="DT27" s="634"/>
      <c r="DU27" s="634"/>
      <c r="DV27" s="635"/>
      <c r="DW27" s="624">
        <v>2.4</v>
      </c>
      <c r="DX27" s="636"/>
      <c r="DY27" s="636"/>
      <c r="DZ27" s="636"/>
      <c r="EA27" s="636"/>
      <c r="EB27" s="636"/>
      <c r="EC27" s="648"/>
    </row>
    <row r="28" spans="2:133" ht="11.25" customHeight="1" x14ac:dyDescent="0.15">
      <c r="B28" s="618" t="s">
        <v>290</v>
      </c>
      <c r="C28" s="619"/>
      <c r="D28" s="619"/>
      <c r="E28" s="619"/>
      <c r="F28" s="619"/>
      <c r="G28" s="619"/>
      <c r="H28" s="619"/>
      <c r="I28" s="619"/>
      <c r="J28" s="619"/>
      <c r="K28" s="619"/>
      <c r="L28" s="619"/>
      <c r="M28" s="619"/>
      <c r="N28" s="619"/>
      <c r="O28" s="619"/>
      <c r="P28" s="619"/>
      <c r="Q28" s="620"/>
      <c r="R28" s="621">
        <v>106333</v>
      </c>
      <c r="S28" s="622"/>
      <c r="T28" s="622"/>
      <c r="U28" s="622"/>
      <c r="V28" s="622"/>
      <c r="W28" s="622"/>
      <c r="X28" s="622"/>
      <c r="Y28" s="623"/>
      <c r="Z28" s="659">
        <v>2</v>
      </c>
      <c r="AA28" s="659"/>
      <c r="AB28" s="659"/>
      <c r="AC28" s="659"/>
      <c r="AD28" s="660">
        <v>6848</v>
      </c>
      <c r="AE28" s="660"/>
      <c r="AF28" s="660"/>
      <c r="AG28" s="660"/>
      <c r="AH28" s="660"/>
      <c r="AI28" s="660"/>
      <c r="AJ28" s="660"/>
      <c r="AK28" s="660"/>
      <c r="AL28" s="624">
        <v>0.3</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291</v>
      </c>
      <c r="CE28" s="619"/>
      <c r="CF28" s="619"/>
      <c r="CG28" s="619"/>
      <c r="CH28" s="619"/>
      <c r="CI28" s="619"/>
      <c r="CJ28" s="619"/>
      <c r="CK28" s="619"/>
      <c r="CL28" s="619"/>
      <c r="CM28" s="619"/>
      <c r="CN28" s="619"/>
      <c r="CO28" s="619"/>
      <c r="CP28" s="619"/>
      <c r="CQ28" s="620"/>
      <c r="CR28" s="621">
        <v>366480</v>
      </c>
      <c r="CS28" s="622"/>
      <c r="CT28" s="622"/>
      <c r="CU28" s="622"/>
      <c r="CV28" s="622"/>
      <c r="CW28" s="622"/>
      <c r="CX28" s="622"/>
      <c r="CY28" s="623"/>
      <c r="CZ28" s="624">
        <v>6.9</v>
      </c>
      <c r="DA28" s="636"/>
      <c r="DB28" s="636"/>
      <c r="DC28" s="637"/>
      <c r="DD28" s="627">
        <v>290828</v>
      </c>
      <c r="DE28" s="622"/>
      <c r="DF28" s="622"/>
      <c r="DG28" s="622"/>
      <c r="DH28" s="622"/>
      <c r="DI28" s="622"/>
      <c r="DJ28" s="622"/>
      <c r="DK28" s="623"/>
      <c r="DL28" s="627">
        <v>290828</v>
      </c>
      <c r="DM28" s="622"/>
      <c r="DN28" s="622"/>
      <c r="DO28" s="622"/>
      <c r="DP28" s="622"/>
      <c r="DQ28" s="622"/>
      <c r="DR28" s="622"/>
      <c r="DS28" s="622"/>
      <c r="DT28" s="622"/>
      <c r="DU28" s="622"/>
      <c r="DV28" s="623"/>
      <c r="DW28" s="624">
        <v>12.6</v>
      </c>
      <c r="DX28" s="636"/>
      <c r="DY28" s="636"/>
      <c r="DZ28" s="636"/>
      <c r="EA28" s="636"/>
      <c r="EB28" s="636"/>
      <c r="EC28" s="648"/>
    </row>
    <row r="29" spans="2:133" ht="11.25" customHeight="1" x14ac:dyDescent="0.15">
      <c r="B29" s="618" t="s">
        <v>292</v>
      </c>
      <c r="C29" s="619"/>
      <c r="D29" s="619"/>
      <c r="E29" s="619"/>
      <c r="F29" s="619"/>
      <c r="G29" s="619"/>
      <c r="H29" s="619"/>
      <c r="I29" s="619"/>
      <c r="J29" s="619"/>
      <c r="K29" s="619"/>
      <c r="L29" s="619"/>
      <c r="M29" s="619"/>
      <c r="N29" s="619"/>
      <c r="O29" s="619"/>
      <c r="P29" s="619"/>
      <c r="Q29" s="620"/>
      <c r="R29" s="621">
        <v>6144</v>
      </c>
      <c r="S29" s="622"/>
      <c r="T29" s="622"/>
      <c r="U29" s="622"/>
      <c r="V29" s="622"/>
      <c r="W29" s="622"/>
      <c r="X29" s="622"/>
      <c r="Y29" s="623"/>
      <c r="Z29" s="659">
        <v>0.1</v>
      </c>
      <c r="AA29" s="659"/>
      <c r="AB29" s="659"/>
      <c r="AC29" s="659"/>
      <c r="AD29" s="660">
        <v>1136</v>
      </c>
      <c r="AE29" s="660"/>
      <c r="AF29" s="660"/>
      <c r="AG29" s="660"/>
      <c r="AH29" s="660"/>
      <c r="AI29" s="660"/>
      <c r="AJ29" s="660"/>
      <c r="AK29" s="660"/>
      <c r="AL29" s="624">
        <v>0</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293</v>
      </c>
      <c r="CE29" s="641"/>
      <c r="CF29" s="618" t="s">
        <v>66</v>
      </c>
      <c r="CG29" s="619"/>
      <c r="CH29" s="619"/>
      <c r="CI29" s="619"/>
      <c r="CJ29" s="619"/>
      <c r="CK29" s="619"/>
      <c r="CL29" s="619"/>
      <c r="CM29" s="619"/>
      <c r="CN29" s="619"/>
      <c r="CO29" s="619"/>
      <c r="CP29" s="619"/>
      <c r="CQ29" s="620"/>
      <c r="CR29" s="621">
        <v>366480</v>
      </c>
      <c r="CS29" s="634"/>
      <c r="CT29" s="634"/>
      <c r="CU29" s="634"/>
      <c r="CV29" s="634"/>
      <c r="CW29" s="634"/>
      <c r="CX29" s="634"/>
      <c r="CY29" s="635"/>
      <c r="CZ29" s="624">
        <v>6.9</v>
      </c>
      <c r="DA29" s="636"/>
      <c r="DB29" s="636"/>
      <c r="DC29" s="637"/>
      <c r="DD29" s="627">
        <v>290828</v>
      </c>
      <c r="DE29" s="634"/>
      <c r="DF29" s="634"/>
      <c r="DG29" s="634"/>
      <c r="DH29" s="634"/>
      <c r="DI29" s="634"/>
      <c r="DJ29" s="634"/>
      <c r="DK29" s="635"/>
      <c r="DL29" s="627">
        <v>290828</v>
      </c>
      <c r="DM29" s="634"/>
      <c r="DN29" s="634"/>
      <c r="DO29" s="634"/>
      <c r="DP29" s="634"/>
      <c r="DQ29" s="634"/>
      <c r="DR29" s="634"/>
      <c r="DS29" s="634"/>
      <c r="DT29" s="634"/>
      <c r="DU29" s="634"/>
      <c r="DV29" s="635"/>
      <c r="DW29" s="624">
        <v>12.6</v>
      </c>
      <c r="DX29" s="636"/>
      <c r="DY29" s="636"/>
      <c r="DZ29" s="636"/>
      <c r="EA29" s="636"/>
      <c r="EB29" s="636"/>
      <c r="EC29" s="648"/>
    </row>
    <row r="30" spans="2:133" ht="11.25" customHeight="1" x14ac:dyDescent="0.15">
      <c r="B30" s="618" t="s">
        <v>294</v>
      </c>
      <c r="C30" s="619"/>
      <c r="D30" s="619"/>
      <c r="E30" s="619"/>
      <c r="F30" s="619"/>
      <c r="G30" s="619"/>
      <c r="H30" s="619"/>
      <c r="I30" s="619"/>
      <c r="J30" s="619"/>
      <c r="K30" s="619"/>
      <c r="L30" s="619"/>
      <c r="M30" s="619"/>
      <c r="N30" s="619"/>
      <c r="O30" s="619"/>
      <c r="P30" s="619"/>
      <c r="Q30" s="620"/>
      <c r="R30" s="621">
        <v>467708</v>
      </c>
      <c r="S30" s="622"/>
      <c r="T30" s="622"/>
      <c r="U30" s="622"/>
      <c r="V30" s="622"/>
      <c r="W30" s="622"/>
      <c r="X30" s="622"/>
      <c r="Y30" s="623"/>
      <c r="Z30" s="659">
        <v>8.6999999999999993</v>
      </c>
      <c r="AA30" s="659"/>
      <c r="AB30" s="659"/>
      <c r="AC30" s="659"/>
      <c r="AD30" s="660" t="s">
        <v>122</v>
      </c>
      <c r="AE30" s="660"/>
      <c r="AF30" s="660"/>
      <c r="AG30" s="660"/>
      <c r="AH30" s="660"/>
      <c r="AI30" s="660"/>
      <c r="AJ30" s="660"/>
      <c r="AK30" s="660"/>
      <c r="AL30" s="624" t="s">
        <v>122</v>
      </c>
      <c r="AM30" s="625"/>
      <c r="AN30" s="625"/>
      <c r="AO30" s="661"/>
      <c r="AP30" s="673" t="s">
        <v>212</v>
      </c>
      <c r="AQ30" s="674"/>
      <c r="AR30" s="674"/>
      <c r="AS30" s="674"/>
      <c r="AT30" s="674"/>
      <c r="AU30" s="674"/>
      <c r="AV30" s="674"/>
      <c r="AW30" s="674"/>
      <c r="AX30" s="674"/>
      <c r="AY30" s="674"/>
      <c r="AZ30" s="674"/>
      <c r="BA30" s="674"/>
      <c r="BB30" s="674"/>
      <c r="BC30" s="674"/>
      <c r="BD30" s="674"/>
      <c r="BE30" s="674"/>
      <c r="BF30" s="675"/>
      <c r="BG30" s="673" t="s">
        <v>295</v>
      </c>
      <c r="BH30" s="693"/>
      <c r="BI30" s="693"/>
      <c r="BJ30" s="693"/>
      <c r="BK30" s="693"/>
      <c r="BL30" s="693"/>
      <c r="BM30" s="693"/>
      <c r="BN30" s="693"/>
      <c r="BO30" s="693"/>
      <c r="BP30" s="693"/>
      <c r="BQ30" s="694"/>
      <c r="BR30" s="673" t="s">
        <v>296</v>
      </c>
      <c r="BS30" s="693"/>
      <c r="BT30" s="693"/>
      <c r="BU30" s="693"/>
      <c r="BV30" s="693"/>
      <c r="BW30" s="693"/>
      <c r="BX30" s="693"/>
      <c r="BY30" s="693"/>
      <c r="BZ30" s="693"/>
      <c r="CA30" s="693"/>
      <c r="CB30" s="694"/>
      <c r="CD30" s="642"/>
      <c r="CE30" s="643"/>
      <c r="CF30" s="618" t="s">
        <v>297</v>
      </c>
      <c r="CG30" s="619"/>
      <c r="CH30" s="619"/>
      <c r="CI30" s="619"/>
      <c r="CJ30" s="619"/>
      <c r="CK30" s="619"/>
      <c r="CL30" s="619"/>
      <c r="CM30" s="619"/>
      <c r="CN30" s="619"/>
      <c r="CO30" s="619"/>
      <c r="CP30" s="619"/>
      <c r="CQ30" s="620"/>
      <c r="CR30" s="621">
        <v>358325</v>
      </c>
      <c r="CS30" s="622"/>
      <c r="CT30" s="622"/>
      <c r="CU30" s="622"/>
      <c r="CV30" s="622"/>
      <c r="CW30" s="622"/>
      <c r="CX30" s="622"/>
      <c r="CY30" s="623"/>
      <c r="CZ30" s="624">
        <v>6.8</v>
      </c>
      <c r="DA30" s="636"/>
      <c r="DB30" s="636"/>
      <c r="DC30" s="637"/>
      <c r="DD30" s="627">
        <v>282673</v>
      </c>
      <c r="DE30" s="622"/>
      <c r="DF30" s="622"/>
      <c r="DG30" s="622"/>
      <c r="DH30" s="622"/>
      <c r="DI30" s="622"/>
      <c r="DJ30" s="622"/>
      <c r="DK30" s="623"/>
      <c r="DL30" s="627">
        <v>282673</v>
      </c>
      <c r="DM30" s="622"/>
      <c r="DN30" s="622"/>
      <c r="DO30" s="622"/>
      <c r="DP30" s="622"/>
      <c r="DQ30" s="622"/>
      <c r="DR30" s="622"/>
      <c r="DS30" s="622"/>
      <c r="DT30" s="622"/>
      <c r="DU30" s="622"/>
      <c r="DV30" s="623"/>
      <c r="DW30" s="624">
        <v>12.2</v>
      </c>
      <c r="DX30" s="636"/>
      <c r="DY30" s="636"/>
      <c r="DZ30" s="636"/>
      <c r="EA30" s="636"/>
      <c r="EB30" s="636"/>
      <c r="EC30" s="648"/>
    </row>
    <row r="31" spans="2:133" ht="11.25" customHeight="1" x14ac:dyDescent="0.15">
      <c r="B31" s="696" t="s">
        <v>298</v>
      </c>
      <c r="C31" s="697"/>
      <c r="D31" s="697"/>
      <c r="E31" s="697"/>
      <c r="F31" s="697"/>
      <c r="G31" s="697"/>
      <c r="H31" s="697"/>
      <c r="I31" s="697"/>
      <c r="J31" s="697"/>
      <c r="K31" s="697"/>
      <c r="L31" s="697"/>
      <c r="M31" s="697"/>
      <c r="N31" s="697"/>
      <c r="O31" s="697"/>
      <c r="P31" s="697"/>
      <c r="Q31" s="698"/>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87" t="s">
        <v>299</v>
      </c>
      <c r="AQ31" s="688"/>
      <c r="AR31" s="688"/>
      <c r="AS31" s="688"/>
      <c r="AT31" s="689" t="s">
        <v>300</v>
      </c>
      <c r="AU31" s="218"/>
      <c r="AV31" s="218"/>
      <c r="AW31" s="218"/>
      <c r="AX31" s="679" t="s">
        <v>178</v>
      </c>
      <c r="AY31" s="680"/>
      <c r="AZ31" s="680"/>
      <c r="BA31" s="680"/>
      <c r="BB31" s="680"/>
      <c r="BC31" s="680"/>
      <c r="BD31" s="680"/>
      <c r="BE31" s="680"/>
      <c r="BF31" s="681"/>
      <c r="BG31" s="683">
        <v>99.3</v>
      </c>
      <c r="BH31" s="684"/>
      <c r="BI31" s="684"/>
      <c r="BJ31" s="684"/>
      <c r="BK31" s="684"/>
      <c r="BL31" s="684"/>
      <c r="BM31" s="685">
        <v>95.5</v>
      </c>
      <c r="BN31" s="684"/>
      <c r="BO31" s="684"/>
      <c r="BP31" s="684"/>
      <c r="BQ31" s="686"/>
      <c r="BR31" s="683">
        <v>99.2</v>
      </c>
      <c r="BS31" s="684"/>
      <c r="BT31" s="684"/>
      <c r="BU31" s="684"/>
      <c r="BV31" s="684"/>
      <c r="BW31" s="684"/>
      <c r="BX31" s="685">
        <v>95.6</v>
      </c>
      <c r="BY31" s="684"/>
      <c r="BZ31" s="684"/>
      <c r="CA31" s="684"/>
      <c r="CB31" s="686"/>
      <c r="CD31" s="642"/>
      <c r="CE31" s="643"/>
      <c r="CF31" s="618" t="s">
        <v>301</v>
      </c>
      <c r="CG31" s="619"/>
      <c r="CH31" s="619"/>
      <c r="CI31" s="619"/>
      <c r="CJ31" s="619"/>
      <c r="CK31" s="619"/>
      <c r="CL31" s="619"/>
      <c r="CM31" s="619"/>
      <c r="CN31" s="619"/>
      <c r="CO31" s="619"/>
      <c r="CP31" s="619"/>
      <c r="CQ31" s="620"/>
      <c r="CR31" s="621">
        <v>8155</v>
      </c>
      <c r="CS31" s="634"/>
      <c r="CT31" s="634"/>
      <c r="CU31" s="634"/>
      <c r="CV31" s="634"/>
      <c r="CW31" s="634"/>
      <c r="CX31" s="634"/>
      <c r="CY31" s="635"/>
      <c r="CZ31" s="624">
        <v>0.2</v>
      </c>
      <c r="DA31" s="636"/>
      <c r="DB31" s="636"/>
      <c r="DC31" s="637"/>
      <c r="DD31" s="627">
        <v>8155</v>
      </c>
      <c r="DE31" s="634"/>
      <c r="DF31" s="634"/>
      <c r="DG31" s="634"/>
      <c r="DH31" s="634"/>
      <c r="DI31" s="634"/>
      <c r="DJ31" s="634"/>
      <c r="DK31" s="635"/>
      <c r="DL31" s="627">
        <v>8155</v>
      </c>
      <c r="DM31" s="634"/>
      <c r="DN31" s="634"/>
      <c r="DO31" s="634"/>
      <c r="DP31" s="634"/>
      <c r="DQ31" s="634"/>
      <c r="DR31" s="634"/>
      <c r="DS31" s="634"/>
      <c r="DT31" s="634"/>
      <c r="DU31" s="634"/>
      <c r="DV31" s="635"/>
      <c r="DW31" s="624">
        <v>0.4</v>
      </c>
      <c r="DX31" s="636"/>
      <c r="DY31" s="636"/>
      <c r="DZ31" s="636"/>
      <c r="EA31" s="636"/>
      <c r="EB31" s="636"/>
      <c r="EC31" s="648"/>
    </row>
    <row r="32" spans="2:133" ht="11.25" customHeight="1" x14ac:dyDescent="0.15">
      <c r="B32" s="618" t="s">
        <v>302</v>
      </c>
      <c r="C32" s="619"/>
      <c r="D32" s="619"/>
      <c r="E32" s="619"/>
      <c r="F32" s="619"/>
      <c r="G32" s="619"/>
      <c r="H32" s="619"/>
      <c r="I32" s="619"/>
      <c r="J32" s="619"/>
      <c r="K32" s="619"/>
      <c r="L32" s="619"/>
      <c r="M32" s="619"/>
      <c r="N32" s="619"/>
      <c r="O32" s="619"/>
      <c r="P32" s="619"/>
      <c r="Q32" s="620"/>
      <c r="R32" s="621">
        <v>502234</v>
      </c>
      <c r="S32" s="622"/>
      <c r="T32" s="622"/>
      <c r="U32" s="622"/>
      <c r="V32" s="622"/>
      <c r="W32" s="622"/>
      <c r="X32" s="622"/>
      <c r="Y32" s="623"/>
      <c r="Z32" s="659">
        <v>9.3000000000000007</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0"/>
      <c r="AU32" s="214" t="s">
        <v>303</v>
      </c>
      <c r="AX32" s="618" t="s">
        <v>304</v>
      </c>
      <c r="AY32" s="619"/>
      <c r="AZ32" s="619"/>
      <c r="BA32" s="619"/>
      <c r="BB32" s="619"/>
      <c r="BC32" s="619"/>
      <c r="BD32" s="619"/>
      <c r="BE32" s="619"/>
      <c r="BF32" s="620"/>
      <c r="BG32" s="692">
        <v>99.5</v>
      </c>
      <c r="BH32" s="634"/>
      <c r="BI32" s="634"/>
      <c r="BJ32" s="634"/>
      <c r="BK32" s="634"/>
      <c r="BL32" s="634"/>
      <c r="BM32" s="625">
        <v>97.2</v>
      </c>
      <c r="BN32" s="634"/>
      <c r="BO32" s="634"/>
      <c r="BP32" s="634"/>
      <c r="BQ32" s="657"/>
      <c r="BR32" s="692">
        <v>99.2</v>
      </c>
      <c r="BS32" s="634"/>
      <c r="BT32" s="634"/>
      <c r="BU32" s="634"/>
      <c r="BV32" s="634"/>
      <c r="BW32" s="634"/>
      <c r="BX32" s="625">
        <v>96.9</v>
      </c>
      <c r="BY32" s="634"/>
      <c r="BZ32" s="634"/>
      <c r="CA32" s="634"/>
      <c r="CB32" s="657"/>
      <c r="CD32" s="644"/>
      <c r="CE32" s="645"/>
      <c r="CF32" s="618" t="s">
        <v>305</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15">
      <c r="B33" s="618" t="s">
        <v>306</v>
      </c>
      <c r="C33" s="619"/>
      <c r="D33" s="619"/>
      <c r="E33" s="619"/>
      <c r="F33" s="619"/>
      <c r="G33" s="619"/>
      <c r="H33" s="619"/>
      <c r="I33" s="619"/>
      <c r="J33" s="619"/>
      <c r="K33" s="619"/>
      <c r="L33" s="619"/>
      <c r="M33" s="619"/>
      <c r="N33" s="619"/>
      <c r="O33" s="619"/>
      <c r="P33" s="619"/>
      <c r="Q33" s="620"/>
      <c r="R33" s="621">
        <v>28512</v>
      </c>
      <c r="S33" s="622"/>
      <c r="T33" s="622"/>
      <c r="U33" s="622"/>
      <c r="V33" s="622"/>
      <c r="W33" s="622"/>
      <c r="X33" s="622"/>
      <c r="Y33" s="623"/>
      <c r="Z33" s="659">
        <v>0.5</v>
      </c>
      <c r="AA33" s="659"/>
      <c r="AB33" s="659"/>
      <c r="AC33" s="659"/>
      <c r="AD33" s="660">
        <v>19319</v>
      </c>
      <c r="AE33" s="660"/>
      <c r="AF33" s="660"/>
      <c r="AG33" s="660"/>
      <c r="AH33" s="660"/>
      <c r="AI33" s="660"/>
      <c r="AJ33" s="660"/>
      <c r="AK33" s="660"/>
      <c r="AL33" s="624">
        <v>0.8</v>
      </c>
      <c r="AM33" s="625"/>
      <c r="AN33" s="625"/>
      <c r="AO33" s="661"/>
      <c r="AP33" s="664"/>
      <c r="AQ33" s="665"/>
      <c r="AR33" s="665"/>
      <c r="AS33" s="665"/>
      <c r="AT33" s="691"/>
      <c r="AU33" s="219"/>
      <c r="AV33" s="219"/>
      <c r="AW33" s="219"/>
      <c r="AX33" s="602" t="s">
        <v>307</v>
      </c>
      <c r="AY33" s="603"/>
      <c r="AZ33" s="603"/>
      <c r="BA33" s="603"/>
      <c r="BB33" s="603"/>
      <c r="BC33" s="603"/>
      <c r="BD33" s="603"/>
      <c r="BE33" s="603"/>
      <c r="BF33" s="604"/>
      <c r="BG33" s="682">
        <v>98.9</v>
      </c>
      <c r="BH33" s="606"/>
      <c r="BI33" s="606"/>
      <c r="BJ33" s="606"/>
      <c r="BK33" s="606"/>
      <c r="BL33" s="606"/>
      <c r="BM33" s="652">
        <v>92.7</v>
      </c>
      <c r="BN33" s="606"/>
      <c r="BO33" s="606"/>
      <c r="BP33" s="606"/>
      <c r="BQ33" s="669"/>
      <c r="BR33" s="682">
        <v>98.9</v>
      </c>
      <c r="BS33" s="606"/>
      <c r="BT33" s="606"/>
      <c r="BU33" s="606"/>
      <c r="BV33" s="606"/>
      <c r="BW33" s="606"/>
      <c r="BX33" s="652">
        <v>93.5</v>
      </c>
      <c r="BY33" s="606"/>
      <c r="BZ33" s="606"/>
      <c r="CA33" s="606"/>
      <c r="CB33" s="669"/>
      <c r="CD33" s="618" t="s">
        <v>308</v>
      </c>
      <c r="CE33" s="619"/>
      <c r="CF33" s="619"/>
      <c r="CG33" s="619"/>
      <c r="CH33" s="619"/>
      <c r="CI33" s="619"/>
      <c r="CJ33" s="619"/>
      <c r="CK33" s="619"/>
      <c r="CL33" s="619"/>
      <c r="CM33" s="619"/>
      <c r="CN33" s="619"/>
      <c r="CO33" s="619"/>
      <c r="CP33" s="619"/>
      <c r="CQ33" s="620"/>
      <c r="CR33" s="621">
        <v>2171517</v>
      </c>
      <c r="CS33" s="634"/>
      <c r="CT33" s="634"/>
      <c r="CU33" s="634"/>
      <c r="CV33" s="634"/>
      <c r="CW33" s="634"/>
      <c r="CX33" s="634"/>
      <c r="CY33" s="635"/>
      <c r="CZ33" s="624">
        <v>41.1</v>
      </c>
      <c r="DA33" s="636"/>
      <c r="DB33" s="636"/>
      <c r="DC33" s="637"/>
      <c r="DD33" s="627">
        <v>1428140</v>
      </c>
      <c r="DE33" s="634"/>
      <c r="DF33" s="634"/>
      <c r="DG33" s="634"/>
      <c r="DH33" s="634"/>
      <c r="DI33" s="634"/>
      <c r="DJ33" s="634"/>
      <c r="DK33" s="635"/>
      <c r="DL33" s="627">
        <v>850037</v>
      </c>
      <c r="DM33" s="634"/>
      <c r="DN33" s="634"/>
      <c r="DO33" s="634"/>
      <c r="DP33" s="634"/>
      <c r="DQ33" s="634"/>
      <c r="DR33" s="634"/>
      <c r="DS33" s="634"/>
      <c r="DT33" s="634"/>
      <c r="DU33" s="634"/>
      <c r="DV33" s="635"/>
      <c r="DW33" s="624">
        <v>36.799999999999997</v>
      </c>
      <c r="DX33" s="636"/>
      <c r="DY33" s="636"/>
      <c r="DZ33" s="636"/>
      <c r="EA33" s="636"/>
      <c r="EB33" s="636"/>
      <c r="EC33" s="648"/>
    </row>
    <row r="34" spans="2:133" ht="11.25" customHeight="1" x14ac:dyDescent="0.15">
      <c r="B34" s="618" t="s">
        <v>309</v>
      </c>
      <c r="C34" s="619"/>
      <c r="D34" s="619"/>
      <c r="E34" s="619"/>
      <c r="F34" s="619"/>
      <c r="G34" s="619"/>
      <c r="H34" s="619"/>
      <c r="I34" s="619"/>
      <c r="J34" s="619"/>
      <c r="K34" s="619"/>
      <c r="L34" s="619"/>
      <c r="M34" s="619"/>
      <c r="N34" s="619"/>
      <c r="O34" s="619"/>
      <c r="P34" s="619"/>
      <c r="Q34" s="620"/>
      <c r="R34" s="621">
        <v>109776</v>
      </c>
      <c r="S34" s="622"/>
      <c r="T34" s="622"/>
      <c r="U34" s="622"/>
      <c r="V34" s="622"/>
      <c r="W34" s="622"/>
      <c r="X34" s="622"/>
      <c r="Y34" s="623"/>
      <c r="Z34" s="659">
        <v>2</v>
      </c>
      <c r="AA34" s="659"/>
      <c r="AB34" s="659"/>
      <c r="AC34" s="659"/>
      <c r="AD34" s="660" t="s">
        <v>122</v>
      </c>
      <c r="AE34" s="660"/>
      <c r="AF34" s="660"/>
      <c r="AG34" s="660"/>
      <c r="AH34" s="660"/>
      <c r="AI34" s="660"/>
      <c r="AJ34" s="660"/>
      <c r="AK34" s="660"/>
      <c r="AL34" s="624" t="s">
        <v>122</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310</v>
      </c>
      <c r="CE34" s="619"/>
      <c r="CF34" s="619"/>
      <c r="CG34" s="619"/>
      <c r="CH34" s="619"/>
      <c r="CI34" s="619"/>
      <c r="CJ34" s="619"/>
      <c r="CK34" s="619"/>
      <c r="CL34" s="619"/>
      <c r="CM34" s="619"/>
      <c r="CN34" s="619"/>
      <c r="CO34" s="619"/>
      <c r="CP34" s="619"/>
      <c r="CQ34" s="620"/>
      <c r="CR34" s="621">
        <v>575869</v>
      </c>
      <c r="CS34" s="622"/>
      <c r="CT34" s="622"/>
      <c r="CU34" s="622"/>
      <c r="CV34" s="622"/>
      <c r="CW34" s="622"/>
      <c r="CX34" s="622"/>
      <c r="CY34" s="623"/>
      <c r="CZ34" s="624">
        <v>10.9</v>
      </c>
      <c r="DA34" s="636"/>
      <c r="DB34" s="636"/>
      <c r="DC34" s="637"/>
      <c r="DD34" s="627">
        <v>389514</v>
      </c>
      <c r="DE34" s="622"/>
      <c r="DF34" s="622"/>
      <c r="DG34" s="622"/>
      <c r="DH34" s="622"/>
      <c r="DI34" s="622"/>
      <c r="DJ34" s="622"/>
      <c r="DK34" s="623"/>
      <c r="DL34" s="627">
        <v>326584</v>
      </c>
      <c r="DM34" s="622"/>
      <c r="DN34" s="622"/>
      <c r="DO34" s="622"/>
      <c r="DP34" s="622"/>
      <c r="DQ34" s="622"/>
      <c r="DR34" s="622"/>
      <c r="DS34" s="622"/>
      <c r="DT34" s="622"/>
      <c r="DU34" s="622"/>
      <c r="DV34" s="623"/>
      <c r="DW34" s="624">
        <v>14.1</v>
      </c>
      <c r="DX34" s="636"/>
      <c r="DY34" s="636"/>
      <c r="DZ34" s="636"/>
      <c r="EA34" s="636"/>
      <c r="EB34" s="636"/>
      <c r="EC34" s="648"/>
    </row>
    <row r="35" spans="2:133" ht="11.25" customHeight="1" x14ac:dyDescent="0.15">
      <c r="B35" s="618" t="s">
        <v>311</v>
      </c>
      <c r="C35" s="619"/>
      <c r="D35" s="619"/>
      <c r="E35" s="619"/>
      <c r="F35" s="619"/>
      <c r="G35" s="619"/>
      <c r="H35" s="619"/>
      <c r="I35" s="619"/>
      <c r="J35" s="619"/>
      <c r="K35" s="619"/>
      <c r="L35" s="619"/>
      <c r="M35" s="619"/>
      <c r="N35" s="619"/>
      <c r="O35" s="619"/>
      <c r="P35" s="619"/>
      <c r="Q35" s="620"/>
      <c r="R35" s="621">
        <v>132295</v>
      </c>
      <c r="S35" s="622"/>
      <c r="T35" s="622"/>
      <c r="U35" s="622"/>
      <c r="V35" s="622"/>
      <c r="W35" s="622"/>
      <c r="X35" s="622"/>
      <c r="Y35" s="623"/>
      <c r="Z35" s="659">
        <v>2.5</v>
      </c>
      <c r="AA35" s="659"/>
      <c r="AB35" s="659"/>
      <c r="AC35" s="659"/>
      <c r="AD35" s="660" t="s">
        <v>122</v>
      </c>
      <c r="AE35" s="660"/>
      <c r="AF35" s="660"/>
      <c r="AG35" s="660"/>
      <c r="AH35" s="660"/>
      <c r="AI35" s="660"/>
      <c r="AJ35" s="660"/>
      <c r="AK35" s="660"/>
      <c r="AL35" s="624" t="s">
        <v>122</v>
      </c>
      <c r="AM35" s="625"/>
      <c r="AN35" s="625"/>
      <c r="AO35" s="661"/>
      <c r="AP35" s="222"/>
      <c r="AQ35" s="673" t="s">
        <v>312</v>
      </c>
      <c r="AR35" s="674"/>
      <c r="AS35" s="674"/>
      <c r="AT35" s="674"/>
      <c r="AU35" s="674"/>
      <c r="AV35" s="674"/>
      <c r="AW35" s="674"/>
      <c r="AX35" s="674"/>
      <c r="AY35" s="674"/>
      <c r="AZ35" s="674"/>
      <c r="BA35" s="674"/>
      <c r="BB35" s="674"/>
      <c r="BC35" s="674"/>
      <c r="BD35" s="674"/>
      <c r="BE35" s="674"/>
      <c r="BF35" s="675"/>
      <c r="BG35" s="673" t="s">
        <v>313</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314</v>
      </c>
      <c r="CE35" s="619"/>
      <c r="CF35" s="619"/>
      <c r="CG35" s="619"/>
      <c r="CH35" s="619"/>
      <c r="CI35" s="619"/>
      <c r="CJ35" s="619"/>
      <c r="CK35" s="619"/>
      <c r="CL35" s="619"/>
      <c r="CM35" s="619"/>
      <c r="CN35" s="619"/>
      <c r="CO35" s="619"/>
      <c r="CP35" s="619"/>
      <c r="CQ35" s="620"/>
      <c r="CR35" s="621">
        <v>150268</v>
      </c>
      <c r="CS35" s="634"/>
      <c r="CT35" s="634"/>
      <c r="CU35" s="634"/>
      <c r="CV35" s="634"/>
      <c r="CW35" s="634"/>
      <c r="CX35" s="634"/>
      <c r="CY35" s="635"/>
      <c r="CZ35" s="624">
        <v>2.8</v>
      </c>
      <c r="DA35" s="636"/>
      <c r="DB35" s="636"/>
      <c r="DC35" s="637"/>
      <c r="DD35" s="627">
        <v>136043</v>
      </c>
      <c r="DE35" s="634"/>
      <c r="DF35" s="634"/>
      <c r="DG35" s="634"/>
      <c r="DH35" s="634"/>
      <c r="DI35" s="634"/>
      <c r="DJ35" s="634"/>
      <c r="DK35" s="635"/>
      <c r="DL35" s="627">
        <v>82859</v>
      </c>
      <c r="DM35" s="634"/>
      <c r="DN35" s="634"/>
      <c r="DO35" s="634"/>
      <c r="DP35" s="634"/>
      <c r="DQ35" s="634"/>
      <c r="DR35" s="634"/>
      <c r="DS35" s="634"/>
      <c r="DT35" s="634"/>
      <c r="DU35" s="634"/>
      <c r="DV35" s="635"/>
      <c r="DW35" s="624">
        <v>3.6</v>
      </c>
      <c r="DX35" s="636"/>
      <c r="DY35" s="636"/>
      <c r="DZ35" s="636"/>
      <c r="EA35" s="636"/>
      <c r="EB35" s="636"/>
      <c r="EC35" s="648"/>
    </row>
    <row r="36" spans="2:133" ht="11.25" customHeight="1" x14ac:dyDescent="0.15">
      <c r="B36" s="618" t="s">
        <v>315</v>
      </c>
      <c r="C36" s="619"/>
      <c r="D36" s="619"/>
      <c r="E36" s="619"/>
      <c r="F36" s="619"/>
      <c r="G36" s="619"/>
      <c r="H36" s="619"/>
      <c r="I36" s="619"/>
      <c r="J36" s="619"/>
      <c r="K36" s="619"/>
      <c r="L36" s="619"/>
      <c r="M36" s="619"/>
      <c r="N36" s="619"/>
      <c r="O36" s="619"/>
      <c r="P36" s="619"/>
      <c r="Q36" s="620"/>
      <c r="R36" s="621">
        <v>108165</v>
      </c>
      <c r="S36" s="622"/>
      <c r="T36" s="622"/>
      <c r="U36" s="622"/>
      <c r="V36" s="622"/>
      <c r="W36" s="622"/>
      <c r="X36" s="622"/>
      <c r="Y36" s="623"/>
      <c r="Z36" s="659">
        <v>2</v>
      </c>
      <c r="AA36" s="659"/>
      <c r="AB36" s="659"/>
      <c r="AC36" s="659"/>
      <c r="AD36" s="660" t="s">
        <v>122</v>
      </c>
      <c r="AE36" s="660"/>
      <c r="AF36" s="660"/>
      <c r="AG36" s="660"/>
      <c r="AH36" s="660"/>
      <c r="AI36" s="660"/>
      <c r="AJ36" s="660"/>
      <c r="AK36" s="660"/>
      <c r="AL36" s="624" t="s">
        <v>122</v>
      </c>
      <c r="AM36" s="625"/>
      <c r="AN36" s="625"/>
      <c r="AO36" s="661"/>
      <c r="AP36" s="222"/>
      <c r="AQ36" s="670" t="s">
        <v>316</v>
      </c>
      <c r="AR36" s="671"/>
      <c r="AS36" s="671"/>
      <c r="AT36" s="671"/>
      <c r="AU36" s="671"/>
      <c r="AV36" s="671"/>
      <c r="AW36" s="671"/>
      <c r="AX36" s="671"/>
      <c r="AY36" s="672"/>
      <c r="AZ36" s="676">
        <v>364157</v>
      </c>
      <c r="BA36" s="677"/>
      <c r="BB36" s="677"/>
      <c r="BC36" s="677"/>
      <c r="BD36" s="677"/>
      <c r="BE36" s="677"/>
      <c r="BF36" s="678"/>
      <c r="BG36" s="679" t="s">
        <v>317</v>
      </c>
      <c r="BH36" s="680"/>
      <c r="BI36" s="680"/>
      <c r="BJ36" s="680"/>
      <c r="BK36" s="680"/>
      <c r="BL36" s="680"/>
      <c r="BM36" s="680"/>
      <c r="BN36" s="680"/>
      <c r="BO36" s="680"/>
      <c r="BP36" s="680"/>
      <c r="BQ36" s="680"/>
      <c r="BR36" s="680"/>
      <c r="BS36" s="680"/>
      <c r="BT36" s="680"/>
      <c r="BU36" s="681"/>
      <c r="BV36" s="676">
        <v>5156</v>
      </c>
      <c r="BW36" s="677"/>
      <c r="BX36" s="677"/>
      <c r="BY36" s="677"/>
      <c r="BZ36" s="677"/>
      <c r="CA36" s="677"/>
      <c r="CB36" s="678"/>
      <c r="CD36" s="618" t="s">
        <v>318</v>
      </c>
      <c r="CE36" s="619"/>
      <c r="CF36" s="619"/>
      <c r="CG36" s="619"/>
      <c r="CH36" s="619"/>
      <c r="CI36" s="619"/>
      <c r="CJ36" s="619"/>
      <c r="CK36" s="619"/>
      <c r="CL36" s="619"/>
      <c r="CM36" s="619"/>
      <c r="CN36" s="619"/>
      <c r="CO36" s="619"/>
      <c r="CP36" s="619"/>
      <c r="CQ36" s="620"/>
      <c r="CR36" s="621">
        <v>946165</v>
      </c>
      <c r="CS36" s="622"/>
      <c r="CT36" s="622"/>
      <c r="CU36" s="622"/>
      <c r="CV36" s="622"/>
      <c r="CW36" s="622"/>
      <c r="CX36" s="622"/>
      <c r="CY36" s="623"/>
      <c r="CZ36" s="624">
        <v>17.899999999999999</v>
      </c>
      <c r="DA36" s="636"/>
      <c r="DB36" s="636"/>
      <c r="DC36" s="637"/>
      <c r="DD36" s="627">
        <v>492294</v>
      </c>
      <c r="DE36" s="622"/>
      <c r="DF36" s="622"/>
      <c r="DG36" s="622"/>
      <c r="DH36" s="622"/>
      <c r="DI36" s="622"/>
      <c r="DJ36" s="622"/>
      <c r="DK36" s="623"/>
      <c r="DL36" s="627">
        <v>295718</v>
      </c>
      <c r="DM36" s="622"/>
      <c r="DN36" s="622"/>
      <c r="DO36" s="622"/>
      <c r="DP36" s="622"/>
      <c r="DQ36" s="622"/>
      <c r="DR36" s="622"/>
      <c r="DS36" s="622"/>
      <c r="DT36" s="622"/>
      <c r="DU36" s="622"/>
      <c r="DV36" s="623"/>
      <c r="DW36" s="624">
        <v>12.8</v>
      </c>
      <c r="DX36" s="636"/>
      <c r="DY36" s="636"/>
      <c r="DZ36" s="636"/>
      <c r="EA36" s="636"/>
      <c r="EB36" s="636"/>
      <c r="EC36" s="648"/>
    </row>
    <row r="37" spans="2:133" ht="11.25" customHeight="1" x14ac:dyDescent="0.15">
      <c r="B37" s="618" t="s">
        <v>319</v>
      </c>
      <c r="C37" s="619"/>
      <c r="D37" s="619"/>
      <c r="E37" s="619"/>
      <c r="F37" s="619"/>
      <c r="G37" s="619"/>
      <c r="H37" s="619"/>
      <c r="I37" s="619"/>
      <c r="J37" s="619"/>
      <c r="K37" s="619"/>
      <c r="L37" s="619"/>
      <c r="M37" s="619"/>
      <c r="N37" s="619"/>
      <c r="O37" s="619"/>
      <c r="P37" s="619"/>
      <c r="Q37" s="620"/>
      <c r="R37" s="621">
        <v>77262</v>
      </c>
      <c r="S37" s="622"/>
      <c r="T37" s="622"/>
      <c r="U37" s="622"/>
      <c r="V37" s="622"/>
      <c r="W37" s="622"/>
      <c r="X37" s="622"/>
      <c r="Y37" s="623"/>
      <c r="Z37" s="659">
        <v>1.4</v>
      </c>
      <c r="AA37" s="659"/>
      <c r="AB37" s="659"/>
      <c r="AC37" s="659"/>
      <c r="AD37" s="660" t="s">
        <v>122</v>
      </c>
      <c r="AE37" s="660"/>
      <c r="AF37" s="660"/>
      <c r="AG37" s="660"/>
      <c r="AH37" s="660"/>
      <c r="AI37" s="660"/>
      <c r="AJ37" s="660"/>
      <c r="AK37" s="660"/>
      <c r="AL37" s="624" t="s">
        <v>122</v>
      </c>
      <c r="AM37" s="625"/>
      <c r="AN37" s="625"/>
      <c r="AO37" s="661"/>
      <c r="AQ37" s="654" t="s">
        <v>320</v>
      </c>
      <c r="AR37" s="655"/>
      <c r="AS37" s="655"/>
      <c r="AT37" s="655"/>
      <c r="AU37" s="655"/>
      <c r="AV37" s="655"/>
      <c r="AW37" s="655"/>
      <c r="AX37" s="655"/>
      <c r="AY37" s="656"/>
      <c r="AZ37" s="621">
        <v>97913</v>
      </c>
      <c r="BA37" s="622"/>
      <c r="BB37" s="622"/>
      <c r="BC37" s="622"/>
      <c r="BD37" s="634"/>
      <c r="BE37" s="634"/>
      <c r="BF37" s="657"/>
      <c r="BG37" s="618" t="s">
        <v>321</v>
      </c>
      <c r="BH37" s="619"/>
      <c r="BI37" s="619"/>
      <c r="BJ37" s="619"/>
      <c r="BK37" s="619"/>
      <c r="BL37" s="619"/>
      <c r="BM37" s="619"/>
      <c r="BN37" s="619"/>
      <c r="BO37" s="619"/>
      <c r="BP37" s="619"/>
      <c r="BQ37" s="619"/>
      <c r="BR37" s="619"/>
      <c r="BS37" s="619"/>
      <c r="BT37" s="619"/>
      <c r="BU37" s="620"/>
      <c r="BV37" s="621">
        <v>527</v>
      </c>
      <c r="BW37" s="622"/>
      <c r="BX37" s="622"/>
      <c r="BY37" s="622"/>
      <c r="BZ37" s="622"/>
      <c r="CA37" s="622"/>
      <c r="CB37" s="658"/>
      <c r="CD37" s="618" t="s">
        <v>322</v>
      </c>
      <c r="CE37" s="619"/>
      <c r="CF37" s="619"/>
      <c r="CG37" s="619"/>
      <c r="CH37" s="619"/>
      <c r="CI37" s="619"/>
      <c r="CJ37" s="619"/>
      <c r="CK37" s="619"/>
      <c r="CL37" s="619"/>
      <c r="CM37" s="619"/>
      <c r="CN37" s="619"/>
      <c r="CO37" s="619"/>
      <c r="CP37" s="619"/>
      <c r="CQ37" s="620"/>
      <c r="CR37" s="621">
        <v>612875</v>
      </c>
      <c r="CS37" s="634"/>
      <c r="CT37" s="634"/>
      <c r="CU37" s="634"/>
      <c r="CV37" s="634"/>
      <c r="CW37" s="634"/>
      <c r="CX37" s="634"/>
      <c r="CY37" s="635"/>
      <c r="CZ37" s="624">
        <v>11.6</v>
      </c>
      <c r="DA37" s="636"/>
      <c r="DB37" s="636"/>
      <c r="DC37" s="637"/>
      <c r="DD37" s="627">
        <v>240024</v>
      </c>
      <c r="DE37" s="634"/>
      <c r="DF37" s="634"/>
      <c r="DG37" s="634"/>
      <c r="DH37" s="634"/>
      <c r="DI37" s="634"/>
      <c r="DJ37" s="634"/>
      <c r="DK37" s="635"/>
      <c r="DL37" s="627">
        <v>240024</v>
      </c>
      <c r="DM37" s="634"/>
      <c r="DN37" s="634"/>
      <c r="DO37" s="634"/>
      <c r="DP37" s="634"/>
      <c r="DQ37" s="634"/>
      <c r="DR37" s="634"/>
      <c r="DS37" s="634"/>
      <c r="DT37" s="634"/>
      <c r="DU37" s="634"/>
      <c r="DV37" s="635"/>
      <c r="DW37" s="624">
        <v>10.4</v>
      </c>
      <c r="DX37" s="636"/>
      <c r="DY37" s="636"/>
      <c r="DZ37" s="636"/>
      <c r="EA37" s="636"/>
      <c r="EB37" s="636"/>
      <c r="EC37" s="648"/>
    </row>
    <row r="38" spans="2:133" ht="11.25" customHeight="1" x14ac:dyDescent="0.15">
      <c r="B38" s="618" t="s">
        <v>323</v>
      </c>
      <c r="C38" s="619"/>
      <c r="D38" s="619"/>
      <c r="E38" s="619"/>
      <c r="F38" s="619"/>
      <c r="G38" s="619"/>
      <c r="H38" s="619"/>
      <c r="I38" s="619"/>
      <c r="J38" s="619"/>
      <c r="K38" s="619"/>
      <c r="L38" s="619"/>
      <c r="M38" s="619"/>
      <c r="N38" s="619"/>
      <c r="O38" s="619"/>
      <c r="P38" s="619"/>
      <c r="Q38" s="620"/>
      <c r="R38" s="621">
        <v>1308770</v>
      </c>
      <c r="S38" s="622"/>
      <c r="T38" s="622"/>
      <c r="U38" s="622"/>
      <c r="V38" s="622"/>
      <c r="W38" s="622"/>
      <c r="X38" s="622"/>
      <c r="Y38" s="623"/>
      <c r="Z38" s="659">
        <v>24.3</v>
      </c>
      <c r="AA38" s="659"/>
      <c r="AB38" s="659"/>
      <c r="AC38" s="659"/>
      <c r="AD38" s="660" t="s">
        <v>122</v>
      </c>
      <c r="AE38" s="660"/>
      <c r="AF38" s="660"/>
      <c r="AG38" s="660"/>
      <c r="AH38" s="660"/>
      <c r="AI38" s="660"/>
      <c r="AJ38" s="660"/>
      <c r="AK38" s="660"/>
      <c r="AL38" s="624" t="s">
        <v>122</v>
      </c>
      <c r="AM38" s="625"/>
      <c r="AN38" s="625"/>
      <c r="AO38" s="661"/>
      <c r="AQ38" s="654" t="s">
        <v>324</v>
      </c>
      <c r="AR38" s="655"/>
      <c r="AS38" s="655"/>
      <c r="AT38" s="655"/>
      <c r="AU38" s="655"/>
      <c r="AV38" s="655"/>
      <c r="AW38" s="655"/>
      <c r="AX38" s="655"/>
      <c r="AY38" s="656"/>
      <c r="AZ38" s="621">
        <v>83000</v>
      </c>
      <c r="BA38" s="622"/>
      <c r="BB38" s="622"/>
      <c r="BC38" s="622"/>
      <c r="BD38" s="634"/>
      <c r="BE38" s="634"/>
      <c r="BF38" s="657"/>
      <c r="BG38" s="618" t="s">
        <v>325</v>
      </c>
      <c r="BH38" s="619"/>
      <c r="BI38" s="619"/>
      <c r="BJ38" s="619"/>
      <c r="BK38" s="619"/>
      <c r="BL38" s="619"/>
      <c r="BM38" s="619"/>
      <c r="BN38" s="619"/>
      <c r="BO38" s="619"/>
      <c r="BP38" s="619"/>
      <c r="BQ38" s="619"/>
      <c r="BR38" s="619"/>
      <c r="BS38" s="619"/>
      <c r="BT38" s="619"/>
      <c r="BU38" s="620"/>
      <c r="BV38" s="621">
        <v>397</v>
      </c>
      <c r="BW38" s="622"/>
      <c r="BX38" s="622"/>
      <c r="BY38" s="622"/>
      <c r="BZ38" s="622"/>
      <c r="CA38" s="622"/>
      <c r="CB38" s="658"/>
      <c r="CD38" s="618" t="s">
        <v>326</v>
      </c>
      <c r="CE38" s="619"/>
      <c r="CF38" s="619"/>
      <c r="CG38" s="619"/>
      <c r="CH38" s="619"/>
      <c r="CI38" s="619"/>
      <c r="CJ38" s="619"/>
      <c r="CK38" s="619"/>
      <c r="CL38" s="619"/>
      <c r="CM38" s="619"/>
      <c r="CN38" s="619"/>
      <c r="CO38" s="619"/>
      <c r="CP38" s="619"/>
      <c r="CQ38" s="620"/>
      <c r="CR38" s="621">
        <v>364157</v>
      </c>
      <c r="CS38" s="622"/>
      <c r="CT38" s="622"/>
      <c r="CU38" s="622"/>
      <c r="CV38" s="622"/>
      <c r="CW38" s="622"/>
      <c r="CX38" s="622"/>
      <c r="CY38" s="623"/>
      <c r="CZ38" s="624">
        <v>6.9</v>
      </c>
      <c r="DA38" s="636"/>
      <c r="DB38" s="636"/>
      <c r="DC38" s="637"/>
      <c r="DD38" s="627">
        <v>304543</v>
      </c>
      <c r="DE38" s="622"/>
      <c r="DF38" s="622"/>
      <c r="DG38" s="622"/>
      <c r="DH38" s="622"/>
      <c r="DI38" s="622"/>
      <c r="DJ38" s="622"/>
      <c r="DK38" s="623"/>
      <c r="DL38" s="627">
        <v>144876</v>
      </c>
      <c r="DM38" s="622"/>
      <c r="DN38" s="622"/>
      <c r="DO38" s="622"/>
      <c r="DP38" s="622"/>
      <c r="DQ38" s="622"/>
      <c r="DR38" s="622"/>
      <c r="DS38" s="622"/>
      <c r="DT38" s="622"/>
      <c r="DU38" s="622"/>
      <c r="DV38" s="623"/>
      <c r="DW38" s="624">
        <v>6.3</v>
      </c>
      <c r="DX38" s="636"/>
      <c r="DY38" s="636"/>
      <c r="DZ38" s="636"/>
      <c r="EA38" s="636"/>
      <c r="EB38" s="636"/>
      <c r="EC38" s="648"/>
    </row>
    <row r="39" spans="2:133" ht="11.25" customHeight="1" x14ac:dyDescent="0.15">
      <c r="B39" s="618" t="s">
        <v>327</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328</v>
      </c>
      <c r="AR39" s="655"/>
      <c r="AS39" s="655"/>
      <c r="AT39" s="655"/>
      <c r="AU39" s="655"/>
      <c r="AV39" s="655"/>
      <c r="AW39" s="655"/>
      <c r="AX39" s="655"/>
      <c r="AY39" s="656"/>
      <c r="AZ39" s="621" t="s">
        <v>122</v>
      </c>
      <c r="BA39" s="622"/>
      <c r="BB39" s="622"/>
      <c r="BC39" s="622"/>
      <c r="BD39" s="634"/>
      <c r="BE39" s="634"/>
      <c r="BF39" s="657"/>
      <c r="BG39" s="618" t="s">
        <v>329</v>
      </c>
      <c r="BH39" s="619"/>
      <c r="BI39" s="619"/>
      <c r="BJ39" s="619"/>
      <c r="BK39" s="619"/>
      <c r="BL39" s="619"/>
      <c r="BM39" s="619"/>
      <c r="BN39" s="619"/>
      <c r="BO39" s="619"/>
      <c r="BP39" s="619"/>
      <c r="BQ39" s="619"/>
      <c r="BR39" s="619"/>
      <c r="BS39" s="619"/>
      <c r="BT39" s="619"/>
      <c r="BU39" s="620"/>
      <c r="BV39" s="621">
        <v>623</v>
      </c>
      <c r="BW39" s="622"/>
      <c r="BX39" s="622"/>
      <c r="BY39" s="622"/>
      <c r="BZ39" s="622"/>
      <c r="CA39" s="622"/>
      <c r="CB39" s="658"/>
      <c r="CD39" s="618" t="s">
        <v>330</v>
      </c>
      <c r="CE39" s="619"/>
      <c r="CF39" s="619"/>
      <c r="CG39" s="619"/>
      <c r="CH39" s="619"/>
      <c r="CI39" s="619"/>
      <c r="CJ39" s="619"/>
      <c r="CK39" s="619"/>
      <c r="CL39" s="619"/>
      <c r="CM39" s="619"/>
      <c r="CN39" s="619"/>
      <c r="CO39" s="619"/>
      <c r="CP39" s="619"/>
      <c r="CQ39" s="620"/>
      <c r="CR39" s="621">
        <v>135058</v>
      </c>
      <c r="CS39" s="634"/>
      <c r="CT39" s="634"/>
      <c r="CU39" s="634"/>
      <c r="CV39" s="634"/>
      <c r="CW39" s="634"/>
      <c r="CX39" s="634"/>
      <c r="CY39" s="635"/>
      <c r="CZ39" s="624">
        <v>2.6</v>
      </c>
      <c r="DA39" s="636"/>
      <c r="DB39" s="636"/>
      <c r="DC39" s="637"/>
      <c r="DD39" s="627">
        <v>105746</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331</v>
      </c>
      <c r="C40" s="619"/>
      <c r="D40" s="619"/>
      <c r="E40" s="619"/>
      <c r="F40" s="619"/>
      <c r="G40" s="619"/>
      <c r="H40" s="619"/>
      <c r="I40" s="619"/>
      <c r="J40" s="619"/>
      <c r="K40" s="619"/>
      <c r="L40" s="619"/>
      <c r="M40" s="619"/>
      <c r="N40" s="619"/>
      <c r="O40" s="619"/>
      <c r="P40" s="619"/>
      <c r="Q40" s="620"/>
      <c r="R40" s="621">
        <v>8570</v>
      </c>
      <c r="S40" s="622"/>
      <c r="T40" s="622"/>
      <c r="U40" s="622"/>
      <c r="V40" s="622"/>
      <c r="W40" s="622"/>
      <c r="X40" s="622"/>
      <c r="Y40" s="623"/>
      <c r="Z40" s="659">
        <v>0.2</v>
      </c>
      <c r="AA40" s="659"/>
      <c r="AB40" s="659"/>
      <c r="AC40" s="659"/>
      <c r="AD40" s="660" t="s">
        <v>122</v>
      </c>
      <c r="AE40" s="660"/>
      <c r="AF40" s="660"/>
      <c r="AG40" s="660"/>
      <c r="AH40" s="660"/>
      <c r="AI40" s="660"/>
      <c r="AJ40" s="660"/>
      <c r="AK40" s="660"/>
      <c r="AL40" s="624" t="s">
        <v>122</v>
      </c>
      <c r="AM40" s="625"/>
      <c r="AN40" s="625"/>
      <c r="AO40" s="661"/>
      <c r="AQ40" s="654" t="s">
        <v>332</v>
      </c>
      <c r="AR40" s="655"/>
      <c r="AS40" s="655"/>
      <c r="AT40" s="655"/>
      <c r="AU40" s="655"/>
      <c r="AV40" s="655"/>
      <c r="AW40" s="655"/>
      <c r="AX40" s="655"/>
      <c r="AY40" s="656"/>
      <c r="AZ40" s="621" t="s">
        <v>122</v>
      </c>
      <c r="BA40" s="622"/>
      <c r="BB40" s="622"/>
      <c r="BC40" s="622"/>
      <c r="BD40" s="634"/>
      <c r="BE40" s="634"/>
      <c r="BF40" s="657"/>
      <c r="BG40" s="662" t="s">
        <v>333</v>
      </c>
      <c r="BH40" s="663"/>
      <c r="BI40" s="663"/>
      <c r="BJ40" s="663"/>
      <c r="BK40" s="663"/>
      <c r="BL40" s="223"/>
      <c r="BM40" s="619" t="s">
        <v>334</v>
      </c>
      <c r="BN40" s="619"/>
      <c r="BO40" s="619"/>
      <c r="BP40" s="619"/>
      <c r="BQ40" s="619"/>
      <c r="BR40" s="619"/>
      <c r="BS40" s="619"/>
      <c r="BT40" s="619"/>
      <c r="BU40" s="620"/>
      <c r="BV40" s="621">
        <v>105</v>
      </c>
      <c r="BW40" s="622"/>
      <c r="BX40" s="622"/>
      <c r="BY40" s="622"/>
      <c r="BZ40" s="622"/>
      <c r="CA40" s="622"/>
      <c r="CB40" s="658"/>
      <c r="CD40" s="618" t="s">
        <v>335</v>
      </c>
      <c r="CE40" s="619"/>
      <c r="CF40" s="619"/>
      <c r="CG40" s="619"/>
      <c r="CH40" s="619"/>
      <c r="CI40" s="619"/>
      <c r="CJ40" s="619"/>
      <c r="CK40" s="619"/>
      <c r="CL40" s="619"/>
      <c r="CM40" s="619"/>
      <c r="CN40" s="619"/>
      <c r="CO40" s="619"/>
      <c r="CP40" s="619"/>
      <c r="CQ40" s="620"/>
      <c r="CR40" s="621" t="s">
        <v>122</v>
      </c>
      <c r="CS40" s="622"/>
      <c r="CT40" s="622"/>
      <c r="CU40" s="622"/>
      <c r="CV40" s="622"/>
      <c r="CW40" s="622"/>
      <c r="CX40" s="622"/>
      <c r="CY40" s="623"/>
      <c r="CZ40" s="624" t="s">
        <v>122</v>
      </c>
      <c r="DA40" s="636"/>
      <c r="DB40" s="636"/>
      <c r="DC40" s="637"/>
      <c r="DD40" s="627" t="s">
        <v>122</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15">
      <c r="B41" s="602" t="s">
        <v>336</v>
      </c>
      <c r="C41" s="603"/>
      <c r="D41" s="603"/>
      <c r="E41" s="603"/>
      <c r="F41" s="603"/>
      <c r="G41" s="603"/>
      <c r="H41" s="603"/>
      <c r="I41" s="603"/>
      <c r="J41" s="603"/>
      <c r="K41" s="603"/>
      <c r="L41" s="603"/>
      <c r="M41" s="603"/>
      <c r="N41" s="603"/>
      <c r="O41" s="603"/>
      <c r="P41" s="603"/>
      <c r="Q41" s="604"/>
      <c r="R41" s="605">
        <v>5377645</v>
      </c>
      <c r="S41" s="646"/>
      <c r="T41" s="646"/>
      <c r="U41" s="646"/>
      <c r="V41" s="646"/>
      <c r="W41" s="646"/>
      <c r="X41" s="646"/>
      <c r="Y41" s="649"/>
      <c r="Z41" s="650">
        <v>100</v>
      </c>
      <c r="AA41" s="650"/>
      <c r="AB41" s="650"/>
      <c r="AC41" s="650"/>
      <c r="AD41" s="651">
        <v>2302389</v>
      </c>
      <c r="AE41" s="651"/>
      <c r="AF41" s="651"/>
      <c r="AG41" s="651"/>
      <c r="AH41" s="651"/>
      <c r="AI41" s="651"/>
      <c r="AJ41" s="651"/>
      <c r="AK41" s="651"/>
      <c r="AL41" s="608">
        <v>100</v>
      </c>
      <c r="AM41" s="652"/>
      <c r="AN41" s="652"/>
      <c r="AO41" s="653"/>
      <c r="AQ41" s="654" t="s">
        <v>337</v>
      </c>
      <c r="AR41" s="655"/>
      <c r="AS41" s="655"/>
      <c r="AT41" s="655"/>
      <c r="AU41" s="655"/>
      <c r="AV41" s="655"/>
      <c r="AW41" s="655"/>
      <c r="AX41" s="655"/>
      <c r="AY41" s="656"/>
      <c r="AZ41" s="621">
        <v>42344</v>
      </c>
      <c r="BA41" s="622"/>
      <c r="BB41" s="622"/>
      <c r="BC41" s="622"/>
      <c r="BD41" s="634"/>
      <c r="BE41" s="634"/>
      <c r="BF41" s="657"/>
      <c r="BG41" s="662"/>
      <c r="BH41" s="663"/>
      <c r="BI41" s="663"/>
      <c r="BJ41" s="663"/>
      <c r="BK41" s="663"/>
      <c r="BL41" s="223"/>
      <c r="BM41" s="619" t="s">
        <v>338</v>
      </c>
      <c r="BN41" s="619"/>
      <c r="BO41" s="619"/>
      <c r="BP41" s="619"/>
      <c r="BQ41" s="619"/>
      <c r="BR41" s="619"/>
      <c r="BS41" s="619"/>
      <c r="BT41" s="619"/>
      <c r="BU41" s="620"/>
      <c r="BV41" s="621" t="s">
        <v>122</v>
      </c>
      <c r="BW41" s="622"/>
      <c r="BX41" s="622"/>
      <c r="BY41" s="622"/>
      <c r="BZ41" s="622"/>
      <c r="CA41" s="622"/>
      <c r="CB41" s="658"/>
      <c r="CD41" s="618" t="s">
        <v>339</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340</v>
      </c>
      <c r="AR42" s="667"/>
      <c r="AS42" s="667"/>
      <c r="AT42" s="667"/>
      <c r="AU42" s="667"/>
      <c r="AV42" s="667"/>
      <c r="AW42" s="667"/>
      <c r="AX42" s="667"/>
      <c r="AY42" s="668"/>
      <c r="AZ42" s="605">
        <v>140900</v>
      </c>
      <c r="BA42" s="646"/>
      <c r="BB42" s="646"/>
      <c r="BC42" s="646"/>
      <c r="BD42" s="606"/>
      <c r="BE42" s="606"/>
      <c r="BF42" s="669"/>
      <c r="BG42" s="664"/>
      <c r="BH42" s="665"/>
      <c r="BI42" s="665"/>
      <c r="BJ42" s="665"/>
      <c r="BK42" s="665"/>
      <c r="BL42" s="224"/>
      <c r="BM42" s="603" t="s">
        <v>341</v>
      </c>
      <c r="BN42" s="603"/>
      <c r="BO42" s="603"/>
      <c r="BP42" s="603"/>
      <c r="BQ42" s="603"/>
      <c r="BR42" s="603"/>
      <c r="BS42" s="603"/>
      <c r="BT42" s="603"/>
      <c r="BU42" s="604"/>
      <c r="BV42" s="605">
        <v>331</v>
      </c>
      <c r="BW42" s="646"/>
      <c r="BX42" s="646"/>
      <c r="BY42" s="646"/>
      <c r="BZ42" s="646"/>
      <c r="CA42" s="646"/>
      <c r="CB42" s="647"/>
      <c r="CD42" s="618" t="s">
        <v>342</v>
      </c>
      <c r="CE42" s="619"/>
      <c r="CF42" s="619"/>
      <c r="CG42" s="619"/>
      <c r="CH42" s="619"/>
      <c r="CI42" s="619"/>
      <c r="CJ42" s="619"/>
      <c r="CK42" s="619"/>
      <c r="CL42" s="619"/>
      <c r="CM42" s="619"/>
      <c r="CN42" s="619"/>
      <c r="CO42" s="619"/>
      <c r="CP42" s="619"/>
      <c r="CQ42" s="620"/>
      <c r="CR42" s="621">
        <v>1716068</v>
      </c>
      <c r="CS42" s="634"/>
      <c r="CT42" s="634"/>
      <c r="CU42" s="634"/>
      <c r="CV42" s="634"/>
      <c r="CW42" s="634"/>
      <c r="CX42" s="634"/>
      <c r="CY42" s="635"/>
      <c r="CZ42" s="624">
        <v>32.5</v>
      </c>
      <c r="DA42" s="636"/>
      <c r="DB42" s="636"/>
      <c r="DC42" s="637"/>
      <c r="DD42" s="627">
        <v>189357</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14" t="s">
        <v>343</v>
      </c>
      <c r="CD43" s="618" t="s">
        <v>344</v>
      </c>
      <c r="CE43" s="619"/>
      <c r="CF43" s="619"/>
      <c r="CG43" s="619"/>
      <c r="CH43" s="619"/>
      <c r="CI43" s="619"/>
      <c r="CJ43" s="619"/>
      <c r="CK43" s="619"/>
      <c r="CL43" s="619"/>
      <c r="CM43" s="619"/>
      <c r="CN43" s="619"/>
      <c r="CO43" s="619"/>
      <c r="CP43" s="619"/>
      <c r="CQ43" s="620"/>
      <c r="CR43" s="621">
        <v>9369</v>
      </c>
      <c r="CS43" s="634"/>
      <c r="CT43" s="634"/>
      <c r="CU43" s="634"/>
      <c r="CV43" s="634"/>
      <c r="CW43" s="634"/>
      <c r="CX43" s="634"/>
      <c r="CY43" s="635"/>
      <c r="CZ43" s="624">
        <v>0.2</v>
      </c>
      <c r="DA43" s="636"/>
      <c r="DB43" s="636"/>
      <c r="DC43" s="637"/>
      <c r="DD43" s="627">
        <v>413</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345</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293</v>
      </c>
      <c r="CE44" s="641"/>
      <c r="CF44" s="618" t="s">
        <v>346</v>
      </c>
      <c r="CG44" s="619"/>
      <c r="CH44" s="619"/>
      <c r="CI44" s="619"/>
      <c r="CJ44" s="619"/>
      <c r="CK44" s="619"/>
      <c r="CL44" s="619"/>
      <c r="CM44" s="619"/>
      <c r="CN44" s="619"/>
      <c r="CO44" s="619"/>
      <c r="CP44" s="619"/>
      <c r="CQ44" s="620"/>
      <c r="CR44" s="621">
        <v>1706597</v>
      </c>
      <c r="CS44" s="622"/>
      <c r="CT44" s="622"/>
      <c r="CU44" s="622"/>
      <c r="CV44" s="622"/>
      <c r="CW44" s="622"/>
      <c r="CX44" s="622"/>
      <c r="CY44" s="623"/>
      <c r="CZ44" s="624">
        <v>32.299999999999997</v>
      </c>
      <c r="DA44" s="625"/>
      <c r="DB44" s="625"/>
      <c r="DC44" s="626"/>
      <c r="DD44" s="627">
        <v>180331</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347</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348</v>
      </c>
      <c r="CG45" s="619"/>
      <c r="CH45" s="619"/>
      <c r="CI45" s="619"/>
      <c r="CJ45" s="619"/>
      <c r="CK45" s="619"/>
      <c r="CL45" s="619"/>
      <c r="CM45" s="619"/>
      <c r="CN45" s="619"/>
      <c r="CO45" s="619"/>
      <c r="CP45" s="619"/>
      <c r="CQ45" s="620"/>
      <c r="CR45" s="621">
        <v>1418569</v>
      </c>
      <c r="CS45" s="634"/>
      <c r="CT45" s="634"/>
      <c r="CU45" s="634"/>
      <c r="CV45" s="634"/>
      <c r="CW45" s="634"/>
      <c r="CX45" s="634"/>
      <c r="CY45" s="635"/>
      <c r="CZ45" s="624">
        <v>26.9</v>
      </c>
      <c r="DA45" s="636"/>
      <c r="DB45" s="636"/>
      <c r="DC45" s="637"/>
      <c r="DD45" s="627">
        <v>10459</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25"/>
      <c r="CD46" s="642"/>
      <c r="CE46" s="643"/>
      <c r="CF46" s="618" t="s">
        <v>349</v>
      </c>
      <c r="CG46" s="619"/>
      <c r="CH46" s="619"/>
      <c r="CI46" s="619"/>
      <c r="CJ46" s="619"/>
      <c r="CK46" s="619"/>
      <c r="CL46" s="619"/>
      <c r="CM46" s="619"/>
      <c r="CN46" s="619"/>
      <c r="CO46" s="619"/>
      <c r="CP46" s="619"/>
      <c r="CQ46" s="620"/>
      <c r="CR46" s="621">
        <v>288028</v>
      </c>
      <c r="CS46" s="622"/>
      <c r="CT46" s="622"/>
      <c r="CU46" s="622"/>
      <c r="CV46" s="622"/>
      <c r="CW46" s="622"/>
      <c r="CX46" s="622"/>
      <c r="CY46" s="623"/>
      <c r="CZ46" s="624">
        <v>5.5</v>
      </c>
      <c r="DA46" s="625"/>
      <c r="DB46" s="625"/>
      <c r="DC46" s="626"/>
      <c r="DD46" s="627">
        <v>169872</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25"/>
      <c r="CD47" s="642"/>
      <c r="CE47" s="643"/>
      <c r="CF47" s="618" t="s">
        <v>350</v>
      </c>
      <c r="CG47" s="619"/>
      <c r="CH47" s="619"/>
      <c r="CI47" s="619"/>
      <c r="CJ47" s="619"/>
      <c r="CK47" s="619"/>
      <c r="CL47" s="619"/>
      <c r="CM47" s="619"/>
      <c r="CN47" s="619"/>
      <c r="CO47" s="619"/>
      <c r="CP47" s="619"/>
      <c r="CQ47" s="620"/>
      <c r="CR47" s="621">
        <v>9471</v>
      </c>
      <c r="CS47" s="634"/>
      <c r="CT47" s="634"/>
      <c r="CU47" s="634"/>
      <c r="CV47" s="634"/>
      <c r="CW47" s="634"/>
      <c r="CX47" s="634"/>
      <c r="CY47" s="635"/>
      <c r="CZ47" s="624">
        <v>0.2</v>
      </c>
      <c r="DA47" s="636"/>
      <c r="DB47" s="636"/>
      <c r="DC47" s="637"/>
      <c r="DD47" s="627">
        <v>9026</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25"/>
      <c r="CD48" s="644"/>
      <c r="CE48" s="645"/>
      <c r="CF48" s="618" t="s">
        <v>351</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25"/>
      <c r="CD49" s="602" t="s">
        <v>352</v>
      </c>
      <c r="CE49" s="603"/>
      <c r="CF49" s="603"/>
      <c r="CG49" s="603"/>
      <c r="CH49" s="603"/>
      <c r="CI49" s="603"/>
      <c r="CJ49" s="603"/>
      <c r="CK49" s="603"/>
      <c r="CL49" s="603"/>
      <c r="CM49" s="603"/>
      <c r="CN49" s="603"/>
      <c r="CO49" s="603"/>
      <c r="CP49" s="603"/>
      <c r="CQ49" s="604"/>
      <c r="CR49" s="605">
        <v>5281686</v>
      </c>
      <c r="CS49" s="606"/>
      <c r="CT49" s="606"/>
      <c r="CU49" s="606"/>
      <c r="CV49" s="606"/>
      <c r="CW49" s="606"/>
      <c r="CX49" s="606"/>
      <c r="CY49" s="607"/>
      <c r="CZ49" s="608">
        <v>100</v>
      </c>
      <c r="DA49" s="609"/>
      <c r="DB49" s="609"/>
      <c r="DC49" s="610"/>
      <c r="DD49" s="611">
        <v>2700983</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Csl12tQJ7HzFmLhck2GKMyT1mnmM4nTEC9zhdlk26aXPOnVeHZFRt8+lF6v2ylI8I3ALjVEun8f/0zuXxpTlDg==" saltValue="SVtt77Mqerwl449XqXPp/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8" scale="9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090" t="s">
        <v>353</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1" t="s">
        <v>354</v>
      </c>
      <c r="DK2" s="1092"/>
      <c r="DL2" s="1092"/>
      <c r="DM2" s="1092"/>
      <c r="DN2" s="1092"/>
      <c r="DO2" s="1093"/>
      <c r="DP2" s="228"/>
      <c r="DQ2" s="1091" t="s">
        <v>355</v>
      </c>
      <c r="DR2" s="1092"/>
      <c r="DS2" s="1092"/>
      <c r="DT2" s="1092"/>
      <c r="DU2" s="1092"/>
      <c r="DV2" s="1092"/>
      <c r="DW2" s="1092"/>
      <c r="DX2" s="1092"/>
      <c r="DY2" s="1092"/>
      <c r="DZ2" s="1093"/>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59" t="s">
        <v>356</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357</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15">
      <c r="A5" s="995" t="s">
        <v>358</v>
      </c>
      <c r="B5" s="996"/>
      <c r="C5" s="996"/>
      <c r="D5" s="996"/>
      <c r="E5" s="996"/>
      <c r="F5" s="996"/>
      <c r="G5" s="996"/>
      <c r="H5" s="996"/>
      <c r="I5" s="996"/>
      <c r="J5" s="996"/>
      <c r="K5" s="996"/>
      <c r="L5" s="996"/>
      <c r="M5" s="996"/>
      <c r="N5" s="996"/>
      <c r="O5" s="996"/>
      <c r="P5" s="997"/>
      <c r="Q5" s="1001" t="s">
        <v>359</v>
      </c>
      <c r="R5" s="1002"/>
      <c r="S5" s="1002"/>
      <c r="T5" s="1002"/>
      <c r="U5" s="1003"/>
      <c r="V5" s="1001" t="s">
        <v>360</v>
      </c>
      <c r="W5" s="1002"/>
      <c r="X5" s="1002"/>
      <c r="Y5" s="1002"/>
      <c r="Z5" s="1003"/>
      <c r="AA5" s="1001" t="s">
        <v>361</v>
      </c>
      <c r="AB5" s="1002"/>
      <c r="AC5" s="1002"/>
      <c r="AD5" s="1002"/>
      <c r="AE5" s="1002"/>
      <c r="AF5" s="1094" t="s">
        <v>362</v>
      </c>
      <c r="AG5" s="1002"/>
      <c r="AH5" s="1002"/>
      <c r="AI5" s="1002"/>
      <c r="AJ5" s="1015"/>
      <c r="AK5" s="1002" t="s">
        <v>363</v>
      </c>
      <c r="AL5" s="1002"/>
      <c r="AM5" s="1002"/>
      <c r="AN5" s="1002"/>
      <c r="AO5" s="1003"/>
      <c r="AP5" s="1001" t="s">
        <v>364</v>
      </c>
      <c r="AQ5" s="1002"/>
      <c r="AR5" s="1002"/>
      <c r="AS5" s="1002"/>
      <c r="AT5" s="1003"/>
      <c r="AU5" s="1001" t="s">
        <v>365</v>
      </c>
      <c r="AV5" s="1002"/>
      <c r="AW5" s="1002"/>
      <c r="AX5" s="1002"/>
      <c r="AY5" s="1015"/>
      <c r="AZ5" s="232"/>
      <c r="BA5" s="232"/>
      <c r="BB5" s="232"/>
      <c r="BC5" s="232"/>
      <c r="BD5" s="232"/>
      <c r="BE5" s="233"/>
      <c r="BF5" s="233"/>
      <c r="BG5" s="233"/>
      <c r="BH5" s="233"/>
      <c r="BI5" s="233"/>
      <c r="BJ5" s="233"/>
      <c r="BK5" s="233"/>
      <c r="BL5" s="233"/>
      <c r="BM5" s="233"/>
      <c r="BN5" s="233"/>
      <c r="BO5" s="233"/>
      <c r="BP5" s="233"/>
      <c r="BQ5" s="995" t="s">
        <v>366</v>
      </c>
      <c r="BR5" s="996"/>
      <c r="BS5" s="996"/>
      <c r="BT5" s="996"/>
      <c r="BU5" s="996"/>
      <c r="BV5" s="996"/>
      <c r="BW5" s="996"/>
      <c r="BX5" s="996"/>
      <c r="BY5" s="996"/>
      <c r="BZ5" s="996"/>
      <c r="CA5" s="996"/>
      <c r="CB5" s="996"/>
      <c r="CC5" s="996"/>
      <c r="CD5" s="996"/>
      <c r="CE5" s="996"/>
      <c r="CF5" s="996"/>
      <c r="CG5" s="997"/>
      <c r="CH5" s="1001" t="s">
        <v>367</v>
      </c>
      <c r="CI5" s="1002"/>
      <c r="CJ5" s="1002"/>
      <c r="CK5" s="1002"/>
      <c r="CL5" s="1003"/>
      <c r="CM5" s="1001" t="s">
        <v>368</v>
      </c>
      <c r="CN5" s="1002"/>
      <c r="CO5" s="1002"/>
      <c r="CP5" s="1002"/>
      <c r="CQ5" s="1003"/>
      <c r="CR5" s="1001" t="s">
        <v>369</v>
      </c>
      <c r="CS5" s="1002"/>
      <c r="CT5" s="1002"/>
      <c r="CU5" s="1002"/>
      <c r="CV5" s="1003"/>
      <c r="CW5" s="1001" t="s">
        <v>370</v>
      </c>
      <c r="CX5" s="1002"/>
      <c r="CY5" s="1002"/>
      <c r="CZ5" s="1002"/>
      <c r="DA5" s="1003"/>
      <c r="DB5" s="1001" t="s">
        <v>371</v>
      </c>
      <c r="DC5" s="1002"/>
      <c r="DD5" s="1002"/>
      <c r="DE5" s="1002"/>
      <c r="DF5" s="1003"/>
      <c r="DG5" s="1084" t="s">
        <v>372</v>
      </c>
      <c r="DH5" s="1085"/>
      <c r="DI5" s="1085"/>
      <c r="DJ5" s="1085"/>
      <c r="DK5" s="1086"/>
      <c r="DL5" s="1084" t="s">
        <v>373</v>
      </c>
      <c r="DM5" s="1085"/>
      <c r="DN5" s="1085"/>
      <c r="DO5" s="1085"/>
      <c r="DP5" s="1086"/>
      <c r="DQ5" s="1001" t="s">
        <v>374</v>
      </c>
      <c r="DR5" s="1002"/>
      <c r="DS5" s="1002"/>
      <c r="DT5" s="1002"/>
      <c r="DU5" s="1003"/>
      <c r="DV5" s="1001" t="s">
        <v>365</v>
      </c>
      <c r="DW5" s="1002"/>
      <c r="DX5" s="1002"/>
      <c r="DY5" s="1002"/>
      <c r="DZ5" s="1015"/>
      <c r="EA5" s="234"/>
    </row>
    <row r="6" spans="1:131" s="235"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34"/>
    </row>
    <row r="7" spans="1:131" s="235" customFormat="1" ht="26.25" customHeight="1" thickTop="1" x14ac:dyDescent="0.15">
      <c r="A7" s="236">
        <v>1</v>
      </c>
      <c r="B7" s="1047" t="s">
        <v>375</v>
      </c>
      <c r="C7" s="1048"/>
      <c r="D7" s="1048"/>
      <c r="E7" s="1048"/>
      <c r="F7" s="1048"/>
      <c r="G7" s="1048"/>
      <c r="H7" s="1048"/>
      <c r="I7" s="1048"/>
      <c r="J7" s="1048"/>
      <c r="K7" s="1048"/>
      <c r="L7" s="1048"/>
      <c r="M7" s="1048"/>
      <c r="N7" s="1048"/>
      <c r="O7" s="1048"/>
      <c r="P7" s="1049"/>
      <c r="Q7" s="1102">
        <v>5378</v>
      </c>
      <c r="R7" s="1103"/>
      <c r="S7" s="1103"/>
      <c r="T7" s="1103"/>
      <c r="U7" s="1103"/>
      <c r="V7" s="1103">
        <v>5282</v>
      </c>
      <c r="W7" s="1103"/>
      <c r="X7" s="1103"/>
      <c r="Y7" s="1103"/>
      <c r="Z7" s="1103"/>
      <c r="AA7" s="1103">
        <v>96</v>
      </c>
      <c r="AB7" s="1103"/>
      <c r="AC7" s="1103"/>
      <c r="AD7" s="1103"/>
      <c r="AE7" s="1104"/>
      <c r="AF7" s="1105">
        <v>68</v>
      </c>
      <c r="AG7" s="1106"/>
      <c r="AH7" s="1106"/>
      <c r="AI7" s="1106"/>
      <c r="AJ7" s="1107"/>
      <c r="AK7" s="1108">
        <v>132</v>
      </c>
      <c r="AL7" s="1109"/>
      <c r="AM7" s="1109"/>
      <c r="AN7" s="1109"/>
      <c r="AO7" s="1109"/>
      <c r="AP7" s="1109">
        <v>4111</v>
      </c>
      <c r="AQ7" s="1109"/>
      <c r="AR7" s="1109"/>
      <c r="AS7" s="1109"/>
      <c r="AT7" s="1109"/>
      <c r="AU7" s="1110"/>
      <c r="AV7" s="1110"/>
      <c r="AW7" s="1110"/>
      <c r="AX7" s="1110"/>
      <c r="AY7" s="1111"/>
      <c r="AZ7" s="232"/>
      <c r="BA7" s="232"/>
      <c r="BB7" s="232"/>
      <c r="BC7" s="232"/>
      <c r="BD7" s="232"/>
      <c r="BE7" s="233"/>
      <c r="BF7" s="233"/>
      <c r="BG7" s="233"/>
      <c r="BH7" s="233"/>
      <c r="BI7" s="233"/>
      <c r="BJ7" s="233"/>
      <c r="BK7" s="233"/>
      <c r="BL7" s="233"/>
      <c r="BM7" s="233"/>
      <c r="BN7" s="233"/>
      <c r="BO7" s="233"/>
      <c r="BP7" s="233"/>
      <c r="BQ7" s="236">
        <v>1</v>
      </c>
      <c r="BR7" s="237"/>
      <c r="BS7" s="1099" t="s">
        <v>548</v>
      </c>
      <c r="BT7" s="1100"/>
      <c r="BU7" s="1100"/>
      <c r="BV7" s="1100"/>
      <c r="BW7" s="1100"/>
      <c r="BX7" s="1100"/>
      <c r="BY7" s="1100"/>
      <c r="BZ7" s="1100"/>
      <c r="CA7" s="1100"/>
      <c r="CB7" s="1100"/>
      <c r="CC7" s="1100"/>
      <c r="CD7" s="1100"/>
      <c r="CE7" s="1100"/>
      <c r="CF7" s="1100"/>
      <c r="CG7" s="1112"/>
      <c r="CH7" s="1096">
        <v>0</v>
      </c>
      <c r="CI7" s="1097"/>
      <c r="CJ7" s="1097"/>
      <c r="CK7" s="1097"/>
      <c r="CL7" s="1098"/>
      <c r="CM7" s="1096">
        <v>12</v>
      </c>
      <c r="CN7" s="1097"/>
      <c r="CO7" s="1097"/>
      <c r="CP7" s="1097"/>
      <c r="CQ7" s="1098"/>
      <c r="CR7" s="1096">
        <v>4</v>
      </c>
      <c r="CS7" s="1097"/>
      <c r="CT7" s="1097"/>
      <c r="CU7" s="1097"/>
      <c r="CV7" s="1098"/>
      <c r="CW7" s="1096" t="s">
        <v>545</v>
      </c>
      <c r="CX7" s="1097"/>
      <c r="CY7" s="1097"/>
      <c r="CZ7" s="1097"/>
      <c r="DA7" s="1098"/>
      <c r="DB7" s="1096" t="s">
        <v>545</v>
      </c>
      <c r="DC7" s="1097"/>
      <c r="DD7" s="1097"/>
      <c r="DE7" s="1097"/>
      <c r="DF7" s="1098"/>
      <c r="DG7" s="1096" t="s">
        <v>545</v>
      </c>
      <c r="DH7" s="1097"/>
      <c r="DI7" s="1097"/>
      <c r="DJ7" s="1097"/>
      <c r="DK7" s="1098"/>
      <c r="DL7" s="1096" t="s">
        <v>545</v>
      </c>
      <c r="DM7" s="1097"/>
      <c r="DN7" s="1097"/>
      <c r="DO7" s="1097"/>
      <c r="DP7" s="1098"/>
      <c r="DQ7" s="1096" t="s">
        <v>545</v>
      </c>
      <c r="DR7" s="1097"/>
      <c r="DS7" s="1097"/>
      <c r="DT7" s="1097"/>
      <c r="DU7" s="1098"/>
      <c r="DV7" s="1099"/>
      <c r="DW7" s="1100"/>
      <c r="DX7" s="1100"/>
      <c r="DY7" s="1100"/>
      <c r="DZ7" s="1101"/>
      <c r="EA7" s="234"/>
    </row>
    <row r="8" spans="1:131" s="235" customFormat="1" ht="26.25" customHeight="1" x14ac:dyDescent="0.15">
      <c r="A8" s="238">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t="s">
        <v>549</v>
      </c>
      <c r="BT8" s="993"/>
      <c r="BU8" s="993"/>
      <c r="BV8" s="993"/>
      <c r="BW8" s="993"/>
      <c r="BX8" s="993"/>
      <c r="BY8" s="993"/>
      <c r="BZ8" s="993"/>
      <c r="CA8" s="993"/>
      <c r="CB8" s="993"/>
      <c r="CC8" s="993"/>
      <c r="CD8" s="993"/>
      <c r="CE8" s="993"/>
      <c r="CF8" s="993"/>
      <c r="CG8" s="1014"/>
      <c r="CH8" s="989">
        <v>0</v>
      </c>
      <c r="CI8" s="990"/>
      <c r="CJ8" s="990"/>
      <c r="CK8" s="990"/>
      <c r="CL8" s="991"/>
      <c r="CM8" s="989">
        <v>5</v>
      </c>
      <c r="CN8" s="990"/>
      <c r="CO8" s="990"/>
      <c r="CP8" s="990"/>
      <c r="CQ8" s="991"/>
      <c r="CR8" s="989">
        <v>3</v>
      </c>
      <c r="CS8" s="990"/>
      <c r="CT8" s="990"/>
      <c r="CU8" s="990"/>
      <c r="CV8" s="991"/>
      <c r="CW8" s="989" t="s">
        <v>545</v>
      </c>
      <c r="CX8" s="990"/>
      <c r="CY8" s="990"/>
      <c r="CZ8" s="990"/>
      <c r="DA8" s="991"/>
      <c r="DB8" s="989" t="s">
        <v>545</v>
      </c>
      <c r="DC8" s="990"/>
      <c r="DD8" s="990"/>
      <c r="DE8" s="990"/>
      <c r="DF8" s="991"/>
      <c r="DG8" s="989" t="s">
        <v>545</v>
      </c>
      <c r="DH8" s="990"/>
      <c r="DI8" s="990"/>
      <c r="DJ8" s="990"/>
      <c r="DK8" s="991"/>
      <c r="DL8" s="989" t="s">
        <v>545</v>
      </c>
      <c r="DM8" s="990"/>
      <c r="DN8" s="990"/>
      <c r="DO8" s="990"/>
      <c r="DP8" s="991"/>
      <c r="DQ8" s="989" t="s">
        <v>545</v>
      </c>
      <c r="DR8" s="990"/>
      <c r="DS8" s="990"/>
      <c r="DT8" s="990"/>
      <c r="DU8" s="991"/>
      <c r="DV8" s="992"/>
      <c r="DW8" s="993"/>
      <c r="DX8" s="993"/>
      <c r="DY8" s="993"/>
      <c r="DZ8" s="994"/>
      <c r="EA8" s="234"/>
    </row>
    <row r="9" spans="1:131" s="235" customFormat="1" ht="26.25" customHeight="1" x14ac:dyDescent="0.15">
      <c r="A9" s="238">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34"/>
    </row>
    <row r="10" spans="1:131" s="235" customFormat="1" ht="26.25" customHeight="1" x14ac:dyDescent="0.15">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34"/>
    </row>
    <row r="11" spans="1:131" s="235" customFormat="1" ht="26.25" customHeight="1" x14ac:dyDescent="0.15">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34"/>
    </row>
    <row r="12" spans="1:131" s="235" customFormat="1" ht="26.25" customHeight="1" x14ac:dyDescent="0.15">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4"/>
    </row>
    <row r="13" spans="1:131" s="235" customFormat="1" ht="26.25" customHeight="1" x14ac:dyDescent="0.15">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x14ac:dyDescent="0.15">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x14ac:dyDescent="0.15">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x14ac:dyDescent="0.15">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x14ac:dyDescent="0.15">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x14ac:dyDescent="0.15">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15">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15">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15">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376</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
      <c r="A23" s="240" t="s">
        <v>377</v>
      </c>
      <c r="B23" s="937" t="s">
        <v>378</v>
      </c>
      <c r="C23" s="938"/>
      <c r="D23" s="938"/>
      <c r="E23" s="938"/>
      <c r="F23" s="938"/>
      <c r="G23" s="938"/>
      <c r="H23" s="938"/>
      <c r="I23" s="938"/>
      <c r="J23" s="938"/>
      <c r="K23" s="938"/>
      <c r="L23" s="938"/>
      <c r="M23" s="938"/>
      <c r="N23" s="938"/>
      <c r="O23" s="938"/>
      <c r="P23" s="948"/>
      <c r="Q23" s="1067">
        <v>5378</v>
      </c>
      <c r="R23" s="1061"/>
      <c r="S23" s="1061"/>
      <c r="T23" s="1061"/>
      <c r="U23" s="1061"/>
      <c r="V23" s="1061">
        <v>5282</v>
      </c>
      <c r="W23" s="1061"/>
      <c r="X23" s="1061"/>
      <c r="Y23" s="1061"/>
      <c r="Z23" s="1061"/>
      <c r="AA23" s="1061">
        <v>96</v>
      </c>
      <c r="AB23" s="1061"/>
      <c r="AC23" s="1061"/>
      <c r="AD23" s="1061"/>
      <c r="AE23" s="1068"/>
      <c r="AF23" s="1069">
        <v>68</v>
      </c>
      <c r="AG23" s="1061"/>
      <c r="AH23" s="1061"/>
      <c r="AI23" s="1061"/>
      <c r="AJ23" s="1070"/>
      <c r="AK23" s="1071"/>
      <c r="AL23" s="1072"/>
      <c r="AM23" s="1072"/>
      <c r="AN23" s="1072"/>
      <c r="AO23" s="1072"/>
      <c r="AP23" s="1061">
        <v>4111</v>
      </c>
      <c r="AQ23" s="1061"/>
      <c r="AR23" s="1061"/>
      <c r="AS23" s="1061"/>
      <c r="AT23" s="1061"/>
      <c r="AU23" s="1062"/>
      <c r="AV23" s="1062"/>
      <c r="AW23" s="1062"/>
      <c r="AX23" s="1062"/>
      <c r="AY23" s="1063"/>
      <c r="AZ23" s="1064" t="s">
        <v>122</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15">
      <c r="A24" s="1060" t="s">
        <v>379</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
      <c r="A25" s="1059" t="s">
        <v>380</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15">
      <c r="A26" s="995" t="s">
        <v>358</v>
      </c>
      <c r="B26" s="996"/>
      <c r="C26" s="996"/>
      <c r="D26" s="996"/>
      <c r="E26" s="996"/>
      <c r="F26" s="996"/>
      <c r="G26" s="996"/>
      <c r="H26" s="996"/>
      <c r="I26" s="996"/>
      <c r="J26" s="996"/>
      <c r="K26" s="996"/>
      <c r="L26" s="996"/>
      <c r="M26" s="996"/>
      <c r="N26" s="996"/>
      <c r="O26" s="996"/>
      <c r="P26" s="997"/>
      <c r="Q26" s="1001" t="s">
        <v>381</v>
      </c>
      <c r="R26" s="1002"/>
      <c r="S26" s="1002"/>
      <c r="T26" s="1002"/>
      <c r="U26" s="1003"/>
      <c r="V26" s="1001" t="s">
        <v>382</v>
      </c>
      <c r="W26" s="1002"/>
      <c r="X26" s="1002"/>
      <c r="Y26" s="1002"/>
      <c r="Z26" s="1003"/>
      <c r="AA26" s="1001" t="s">
        <v>383</v>
      </c>
      <c r="AB26" s="1002"/>
      <c r="AC26" s="1002"/>
      <c r="AD26" s="1002"/>
      <c r="AE26" s="1002"/>
      <c r="AF26" s="1055" t="s">
        <v>384</v>
      </c>
      <c r="AG26" s="1008"/>
      <c r="AH26" s="1008"/>
      <c r="AI26" s="1008"/>
      <c r="AJ26" s="1056"/>
      <c r="AK26" s="1002" t="s">
        <v>385</v>
      </c>
      <c r="AL26" s="1002"/>
      <c r="AM26" s="1002"/>
      <c r="AN26" s="1002"/>
      <c r="AO26" s="1003"/>
      <c r="AP26" s="1001" t="s">
        <v>386</v>
      </c>
      <c r="AQ26" s="1002"/>
      <c r="AR26" s="1002"/>
      <c r="AS26" s="1002"/>
      <c r="AT26" s="1003"/>
      <c r="AU26" s="1001" t="s">
        <v>387</v>
      </c>
      <c r="AV26" s="1002"/>
      <c r="AW26" s="1002"/>
      <c r="AX26" s="1002"/>
      <c r="AY26" s="1003"/>
      <c r="AZ26" s="1001" t="s">
        <v>388</v>
      </c>
      <c r="BA26" s="1002"/>
      <c r="BB26" s="1002"/>
      <c r="BC26" s="1002"/>
      <c r="BD26" s="1003"/>
      <c r="BE26" s="1001" t="s">
        <v>365</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15">
      <c r="A28" s="242">
        <v>1</v>
      </c>
      <c r="B28" s="1047" t="s">
        <v>389</v>
      </c>
      <c r="C28" s="1048"/>
      <c r="D28" s="1048"/>
      <c r="E28" s="1048"/>
      <c r="F28" s="1048"/>
      <c r="G28" s="1048"/>
      <c r="H28" s="1048"/>
      <c r="I28" s="1048"/>
      <c r="J28" s="1048"/>
      <c r="K28" s="1048"/>
      <c r="L28" s="1048"/>
      <c r="M28" s="1048"/>
      <c r="N28" s="1048"/>
      <c r="O28" s="1048"/>
      <c r="P28" s="1049"/>
      <c r="Q28" s="1050">
        <v>360</v>
      </c>
      <c r="R28" s="1051"/>
      <c r="S28" s="1051"/>
      <c r="T28" s="1051"/>
      <c r="U28" s="1051"/>
      <c r="V28" s="1051">
        <v>355</v>
      </c>
      <c r="W28" s="1051"/>
      <c r="X28" s="1051"/>
      <c r="Y28" s="1051"/>
      <c r="Z28" s="1051"/>
      <c r="AA28" s="1051">
        <v>5</v>
      </c>
      <c r="AB28" s="1051"/>
      <c r="AC28" s="1051"/>
      <c r="AD28" s="1051"/>
      <c r="AE28" s="1052"/>
      <c r="AF28" s="1053">
        <v>5</v>
      </c>
      <c r="AG28" s="1051"/>
      <c r="AH28" s="1051"/>
      <c r="AI28" s="1051"/>
      <c r="AJ28" s="1054"/>
      <c r="AK28" s="1042">
        <v>47</v>
      </c>
      <c r="AL28" s="1043"/>
      <c r="AM28" s="1043"/>
      <c r="AN28" s="1043"/>
      <c r="AO28" s="1043"/>
      <c r="AP28" s="1043" t="s">
        <v>545</v>
      </c>
      <c r="AQ28" s="1043"/>
      <c r="AR28" s="1043"/>
      <c r="AS28" s="1043"/>
      <c r="AT28" s="1043"/>
      <c r="AU28" s="1043" t="s">
        <v>545</v>
      </c>
      <c r="AV28" s="1043"/>
      <c r="AW28" s="1043"/>
      <c r="AX28" s="1043"/>
      <c r="AY28" s="1043"/>
      <c r="AZ28" s="1044" t="s">
        <v>545</v>
      </c>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15">
      <c r="A29" s="242">
        <v>2</v>
      </c>
      <c r="B29" s="1030" t="s">
        <v>390</v>
      </c>
      <c r="C29" s="1031"/>
      <c r="D29" s="1031"/>
      <c r="E29" s="1031"/>
      <c r="F29" s="1031"/>
      <c r="G29" s="1031"/>
      <c r="H29" s="1031"/>
      <c r="I29" s="1031"/>
      <c r="J29" s="1031"/>
      <c r="K29" s="1031"/>
      <c r="L29" s="1031"/>
      <c r="M29" s="1031"/>
      <c r="N29" s="1031"/>
      <c r="O29" s="1031"/>
      <c r="P29" s="1032"/>
      <c r="Q29" s="1038">
        <v>465</v>
      </c>
      <c r="R29" s="1039"/>
      <c r="S29" s="1039"/>
      <c r="T29" s="1039"/>
      <c r="U29" s="1039"/>
      <c r="V29" s="1039">
        <v>429</v>
      </c>
      <c r="W29" s="1039"/>
      <c r="X29" s="1039"/>
      <c r="Y29" s="1039"/>
      <c r="Z29" s="1039"/>
      <c r="AA29" s="1039">
        <v>36</v>
      </c>
      <c r="AB29" s="1039"/>
      <c r="AC29" s="1039"/>
      <c r="AD29" s="1039"/>
      <c r="AE29" s="1040"/>
      <c r="AF29" s="1035">
        <v>36</v>
      </c>
      <c r="AG29" s="1036"/>
      <c r="AH29" s="1036"/>
      <c r="AI29" s="1036"/>
      <c r="AJ29" s="1037"/>
      <c r="AK29" s="980">
        <v>67</v>
      </c>
      <c r="AL29" s="971"/>
      <c r="AM29" s="971"/>
      <c r="AN29" s="971"/>
      <c r="AO29" s="971"/>
      <c r="AP29" s="971" t="s">
        <v>545</v>
      </c>
      <c r="AQ29" s="971"/>
      <c r="AR29" s="971"/>
      <c r="AS29" s="971"/>
      <c r="AT29" s="971"/>
      <c r="AU29" s="971" t="s">
        <v>545</v>
      </c>
      <c r="AV29" s="971"/>
      <c r="AW29" s="971"/>
      <c r="AX29" s="971"/>
      <c r="AY29" s="971"/>
      <c r="AZ29" s="1041" t="s">
        <v>545</v>
      </c>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15">
      <c r="A30" s="242">
        <v>3</v>
      </c>
      <c r="B30" s="1030" t="s">
        <v>391</v>
      </c>
      <c r="C30" s="1031"/>
      <c r="D30" s="1031"/>
      <c r="E30" s="1031"/>
      <c r="F30" s="1031"/>
      <c r="G30" s="1031"/>
      <c r="H30" s="1031"/>
      <c r="I30" s="1031"/>
      <c r="J30" s="1031"/>
      <c r="K30" s="1031"/>
      <c r="L30" s="1031"/>
      <c r="M30" s="1031"/>
      <c r="N30" s="1031"/>
      <c r="O30" s="1031"/>
      <c r="P30" s="1032"/>
      <c r="Q30" s="1038">
        <v>61</v>
      </c>
      <c r="R30" s="1039"/>
      <c r="S30" s="1039"/>
      <c r="T30" s="1039"/>
      <c r="U30" s="1039"/>
      <c r="V30" s="1039">
        <v>60</v>
      </c>
      <c r="W30" s="1039"/>
      <c r="X30" s="1039"/>
      <c r="Y30" s="1039"/>
      <c r="Z30" s="1039"/>
      <c r="AA30" s="1039">
        <v>1</v>
      </c>
      <c r="AB30" s="1039"/>
      <c r="AC30" s="1039"/>
      <c r="AD30" s="1039"/>
      <c r="AE30" s="1040"/>
      <c r="AF30" s="1035">
        <v>1</v>
      </c>
      <c r="AG30" s="1036"/>
      <c r="AH30" s="1036"/>
      <c r="AI30" s="1036"/>
      <c r="AJ30" s="1037"/>
      <c r="AK30" s="980">
        <v>23</v>
      </c>
      <c r="AL30" s="971"/>
      <c r="AM30" s="971"/>
      <c r="AN30" s="971"/>
      <c r="AO30" s="971"/>
      <c r="AP30" s="971" t="s">
        <v>545</v>
      </c>
      <c r="AQ30" s="971"/>
      <c r="AR30" s="971"/>
      <c r="AS30" s="971"/>
      <c r="AT30" s="971"/>
      <c r="AU30" s="971" t="s">
        <v>545</v>
      </c>
      <c r="AV30" s="971"/>
      <c r="AW30" s="971"/>
      <c r="AX30" s="971"/>
      <c r="AY30" s="971"/>
      <c r="AZ30" s="1041" t="s">
        <v>545</v>
      </c>
      <c r="BA30" s="1041"/>
      <c r="BB30" s="1041"/>
      <c r="BC30" s="1041"/>
      <c r="BD30" s="1041"/>
      <c r="BE30" s="972"/>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15">
      <c r="A31" s="242">
        <v>4</v>
      </c>
      <c r="B31" s="1030" t="s">
        <v>392</v>
      </c>
      <c r="C31" s="1031"/>
      <c r="D31" s="1031"/>
      <c r="E31" s="1031"/>
      <c r="F31" s="1031"/>
      <c r="G31" s="1031"/>
      <c r="H31" s="1031"/>
      <c r="I31" s="1031"/>
      <c r="J31" s="1031"/>
      <c r="K31" s="1031"/>
      <c r="L31" s="1031"/>
      <c r="M31" s="1031"/>
      <c r="N31" s="1031"/>
      <c r="O31" s="1031"/>
      <c r="P31" s="1032"/>
      <c r="Q31" s="1038">
        <v>290</v>
      </c>
      <c r="R31" s="1039"/>
      <c r="S31" s="1039"/>
      <c r="T31" s="1039"/>
      <c r="U31" s="1039"/>
      <c r="V31" s="1039">
        <v>288</v>
      </c>
      <c r="W31" s="1039"/>
      <c r="X31" s="1039"/>
      <c r="Y31" s="1039"/>
      <c r="Z31" s="1039"/>
      <c r="AA31" s="1039">
        <v>2</v>
      </c>
      <c r="AB31" s="1039"/>
      <c r="AC31" s="1039"/>
      <c r="AD31" s="1039"/>
      <c r="AE31" s="1040"/>
      <c r="AF31" s="1035">
        <v>1</v>
      </c>
      <c r="AG31" s="1036"/>
      <c r="AH31" s="1036"/>
      <c r="AI31" s="1036"/>
      <c r="AJ31" s="1037"/>
      <c r="AK31" s="980">
        <v>83</v>
      </c>
      <c r="AL31" s="971"/>
      <c r="AM31" s="971"/>
      <c r="AN31" s="971"/>
      <c r="AO31" s="971"/>
      <c r="AP31" s="971">
        <v>867</v>
      </c>
      <c r="AQ31" s="971"/>
      <c r="AR31" s="971"/>
      <c r="AS31" s="971"/>
      <c r="AT31" s="971"/>
      <c r="AU31" s="971">
        <v>563</v>
      </c>
      <c r="AV31" s="971"/>
      <c r="AW31" s="971"/>
      <c r="AX31" s="971"/>
      <c r="AY31" s="971"/>
      <c r="AZ31" s="1041" t="s">
        <v>545</v>
      </c>
      <c r="BA31" s="1041"/>
      <c r="BB31" s="1041"/>
      <c r="BC31" s="1041"/>
      <c r="BD31" s="1041"/>
      <c r="BE31" s="972" t="s">
        <v>393</v>
      </c>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15">
      <c r="A32" s="242">
        <v>5</v>
      </c>
      <c r="B32" s="1030" t="s">
        <v>394</v>
      </c>
      <c r="C32" s="1031"/>
      <c r="D32" s="1031"/>
      <c r="E32" s="1031"/>
      <c r="F32" s="1031"/>
      <c r="G32" s="1031"/>
      <c r="H32" s="1031"/>
      <c r="I32" s="1031"/>
      <c r="J32" s="1031"/>
      <c r="K32" s="1031"/>
      <c r="L32" s="1031"/>
      <c r="M32" s="1031"/>
      <c r="N32" s="1031"/>
      <c r="O32" s="1031"/>
      <c r="P32" s="1032"/>
      <c r="Q32" s="1038">
        <v>211</v>
      </c>
      <c r="R32" s="1039"/>
      <c r="S32" s="1039"/>
      <c r="T32" s="1039"/>
      <c r="U32" s="1039"/>
      <c r="V32" s="1039">
        <v>202</v>
      </c>
      <c r="W32" s="1039"/>
      <c r="X32" s="1039"/>
      <c r="Y32" s="1039"/>
      <c r="Z32" s="1039"/>
      <c r="AA32" s="1039">
        <v>9</v>
      </c>
      <c r="AB32" s="1039"/>
      <c r="AC32" s="1039"/>
      <c r="AD32" s="1039"/>
      <c r="AE32" s="1040"/>
      <c r="AF32" s="1035">
        <v>9</v>
      </c>
      <c r="AG32" s="1036"/>
      <c r="AH32" s="1036"/>
      <c r="AI32" s="1036"/>
      <c r="AJ32" s="1037"/>
      <c r="AK32" s="980">
        <v>98</v>
      </c>
      <c r="AL32" s="971"/>
      <c r="AM32" s="971"/>
      <c r="AN32" s="971"/>
      <c r="AO32" s="971"/>
      <c r="AP32" s="971">
        <v>543</v>
      </c>
      <c r="AQ32" s="971"/>
      <c r="AR32" s="971"/>
      <c r="AS32" s="971"/>
      <c r="AT32" s="971"/>
      <c r="AU32" s="971">
        <v>388</v>
      </c>
      <c r="AV32" s="971"/>
      <c r="AW32" s="971"/>
      <c r="AX32" s="971"/>
      <c r="AY32" s="971"/>
      <c r="AZ32" s="1041" t="s">
        <v>545</v>
      </c>
      <c r="BA32" s="1041"/>
      <c r="BB32" s="1041"/>
      <c r="BC32" s="1041"/>
      <c r="BD32" s="1041"/>
      <c r="BE32" s="972" t="s">
        <v>393</v>
      </c>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15">
      <c r="A33" s="242">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15">
      <c r="A34" s="242">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15">
      <c r="A35" s="242">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15">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15">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15">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15">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15">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15">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15">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15">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15">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15">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15">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15">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15">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15">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15">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15">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15">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15">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15">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15">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15">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15">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15">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15">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15">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15">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395</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
      <c r="A63" s="240" t="s">
        <v>377</v>
      </c>
      <c r="B63" s="937" t="s">
        <v>396</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53</v>
      </c>
      <c r="AG63" s="959"/>
      <c r="AH63" s="959"/>
      <c r="AI63" s="959"/>
      <c r="AJ63" s="1022"/>
      <c r="AK63" s="1023"/>
      <c r="AL63" s="963"/>
      <c r="AM63" s="963"/>
      <c r="AN63" s="963"/>
      <c r="AO63" s="963"/>
      <c r="AP63" s="959">
        <v>1410</v>
      </c>
      <c r="AQ63" s="959"/>
      <c r="AR63" s="959"/>
      <c r="AS63" s="959"/>
      <c r="AT63" s="959"/>
      <c r="AU63" s="959">
        <v>951</v>
      </c>
      <c r="AV63" s="959"/>
      <c r="AW63" s="959"/>
      <c r="AX63" s="959"/>
      <c r="AY63" s="959"/>
      <c r="AZ63" s="1017"/>
      <c r="BA63" s="1017"/>
      <c r="BB63" s="1017"/>
      <c r="BC63" s="1017"/>
      <c r="BD63" s="1017"/>
      <c r="BE63" s="960"/>
      <c r="BF63" s="960"/>
      <c r="BG63" s="960"/>
      <c r="BH63" s="960"/>
      <c r="BI63" s="961"/>
      <c r="BJ63" s="1018" t="s">
        <v>122</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
      <c r="A65" s="232" t="s">
        <v>397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15">
      <c r="A66" s="995" t="s">
        <v>398</v>
      </c>
      <c r="B66" s="996"/>
      <c r="C66" s="996"/>
      <c r="D66" s="996"/>
      <c r="E66" s="996"/>
      <c r="F66" s="996"/>
      <c r="G66" s="996"/>
      <c r="H66" s="996"/>
      <c r="I66" s="996"/>
      <c r="J66" s="996"/>
      <c r="K66" s="996"/>
      <c r="L66" s="996"/>
      <c r="M66" s="996"/>
      <c r="N66" s="996"/>
      <c r="O66" s="996"/>
      <c r="P66" s="997"/>
      <c r="Q66" s="1001" t="s">
        <v>381</v>
      </c>
      <c r="R66" s="1002"/>
      <c r="S66" s="1002"/>
      <c r="T66" s="1002"/>
      <c r="U66" s="1003"/>
      <c r="V66" s="1001" t="s">
        <v>382</v>
      </c>
      <c r="W66" s="1002"/>
      <c r="X66" s="1002"/>
      <c r="Y66" s="1002"/>
      <c r="Z66" s="1003"/>
      <c r="AA66" s="1001" t="s">
        <v>383</v>
      </c>
      <c r="AB66" s="1002"/>
      <c r="AC66" s="1002"/>
      <c r="AD66" s="1002"/>
      <c r="AE66" s="1003"/>
      <c r="AF66" s="1007" t="s">
        <v>384</v>
      </c>
      <c r="AG66" s="1008"/>
      <c r="AH66" s="1008"/>
      <c r="AI66" s="1008"/>
      <c r="AJ66" s="1009"/>
      <c r="AK66" s="1001" t="s">
        <v>385</v>
      </c>
      <c r="AL66" s="996"/>
      <c r="AM66" s="996"/>
      <c r="AN66" s="996"/>
      <c r="AO66" s="997"/>
      <c r="AP66" s="1001" t="s">
        <v>386</v>
      </c>
      <c r="AQ66" s="1002"/>
      <c r="AR66" s="1002"/>
      <c r="AS66" s="1002"/>
      <c r="AT66" s="1003"/>
      <c r="AU66" s="1001" t="s">
        <v>399</v>
      </c>
      <c r="AV66" s="1002"/>
      <c r="AW66" s="1002"/>
      <c r="AX66" s="1002"/>
      <c r="AY66" s="1003"/>
      <c r="AZ66" s="1001" t="s">
        <v>365</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15">
      <c r="A68" s="236">
        <v>1</v>
      </c>
      <c r="B68" s="985" t="s">
        <v>546</v>
      </c>
      <c r="C68" s="986"/>
      <c r="D68" s="986"/>
      <c r="E68" s="986"/>
      <c r="F68" s="986"/>
      <c r="G68" s="986"/>
      <c r="H68" s="986"/>
      <c r="I68" s="986"/>
      <c r="J68" s="986"/>
      <c r="K68" s="986"/>
      <c r="L68" s="986"/>
      <c r="M68" s="986"/>
      <c r="N68" s="986"/>
      <c r="O68" s="986"/>
      <c r="P68" s="987"/>
      <c r="Q68" s="988">
        <v>13724</v>
      </c>
      <c r="R68" s="982"/>
      <c r="S68" s="982"/>
      <c r="T68" s="982"/>
      <c r="U68" s="982"/>
      <c r="V68" s="982">
        <v>13723</v>
      </c>
      <c r="W68" s="982"/>
      <c r="X68" s="982"/>
      <c r="Y68" s="982"/>
      <c r="Z68" s="982"/>
      <c r="AA68" s="982">
        <v>1</v>
      </c>
      <c r="AB68" s="982"/>
      <c r="AC68" s="982"/>
      <c r="AD68" s="982"/>
      <c r="AE68" s="982"/>
      <c r="AF68" s="982">
        <v>1</v>
      </c>
      <c r="AG68" s="982"/>
      <c r="AH68" s="982"/>
      <c r="AI68" s="982"/>
      <c r="AJ68" s="982"/>
      <c r="AK68" s="982" t="s">
        <v>545</v>
      </c>
      <c r="AL68" s="982"/>
      <c r="AM68" s="982"/>
      <c r="AN68" s="982"/>
      <c r="AO68" s="982"/>
      <c r="AP68" s="982">
        <v>2</v>
      </c>
      <c r="AQ68" s="982"/>
      <c r="AR68" s="982"/>
      <c r="AS68" s="982"/>
      <c r="AT68" s="982"/>
      <c r="AU68" s="982">
        <v>0</v>
      </c>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15">
      <c r="A69" s="238">
        <v>2</v>
      </c>
      <c r="B69" s="974" t="s">
        <v>547</v>
      </c>
      <c r="C69" s="975"/>
      <c r="D69" s="975"/>
      <c r="E69" s="975"/>
      <c r="F69" s="975"/>
      <c r="G69" s="975"/>
      <c r="H69" s="975"/>
      <c r="I69" s="975"/>
      <c r="J69" s="975"/>
      <c r="K69" s="975"/>
      <c r="L69" s="975"/>
      <c r="M69" s="975"/>
      <c r="N69" s="975"/>
      <c r="O69" s="975"/>
      <c r="P69" s="976"/>
      <c r="Q69" s="977">
        <v>1509</v>
      </c>
      <c r="R69" s="971"/>
      <c r="S69" s="971"/>
      <c r="T69" s="971"/>
      <c r="U69" s="971"/>
      <c r="V69" s="971">
        <v>1397</v>
      </c>
      <c r="W69" s="971"/>
      <c r="X69" s="971"/>
      <c r="Y69" s="971"/>
      <c r="Z69" s="971"/>
      <c r="AA69" s="971">
        <v>112</v>
      </c>
      <c r="AB69" s="971"/>
      <c r="AC69" s="971"/>
      <c r="AD69" s="971"/>
      <c r="AE69" s="971"/>
      <c r="AF69" s="971">
        <v>112</v>
      </c>
      <c r="AG69" s="971"/>
      <c r="AH69" s="971"/>
      <c r="AI69" s="971"/>
      <c r="AJ69" s="971"/>
      <c r="AK69" s="971" t="s">
        <v>545</v>
      </c>
      <c r="AL69" s="971"/>
      <c r="AM69" s="971"/>
      <c r="AN69" s="971"/>
      <c r="AO69" s="971"/>
      <c r="AP69" s="971">
        <v>205</v>
      </c>
      <c r="AQ69" s="971"/>
      <c r="AR69" s="971"/>
      <c r="AS69" s="971"/>
      <c r="AT69" s="971"/>
      <c r="AU69" s="971">
        <v>1</v>
      </c>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15">
      <c r="A70" s="238">
        <v>3</v>
      </c>
      <c r="B70" s="974"/>
      <c r="C70" s="975"/>
      <c r="D70" s="975"/>
      <c r="E70" s="975"/>
      <c r="F70" s="975"/>
      <c r="G70" s="975"/>
      <c r="H70" s="975"/>
      <c r="I70" s="975"/>
      <c r="J70" s="975"/>
      <c r="K70" s="975"/>
      <c r="L70" s="975"/>
      <c r="M70" s="975"/>
      <c r="N70" s="975"/>
      <c r="O70" s="975"/>
      <c r="P70" s="976"/>
      <c r="Q70" s="977"/>
      <c r="R70" s="971"/>
      <c r="S70" s="971"/>
      <c r="T70" s="971"/>
      <c r="U70" s="971"/>
      <c r="V70" s="971"/>
      <c r="W70" s="971"/>
      <c r="X70" s="971"/>
      <c r="Y70" s="971"/>
      <c r="Z70" s="971"/>
      <c r="AA70" s="971"/>
      <c r="AB70" s="971"/>
      <c r="AC70" s="971"/>
      <c r="AD70" s="971"/>
      <c r="AE70" s="971"/>
      <c r="AF70" s="971"/>
      <c r="AG70" s="971"/>
      <c r="AH70" s="971"/>
      <c r="AI70" s="971"/>
      <c r="AJ70" s="971"/>
      <c r="AK70" s="971"/>
      <c r="AL70" s="971"/>
      <c r="AM70" s="971"/>
      <c r="AN70" s="971"/>
      <c r="AO70" s="971"/>
      <c r="AP70" s="971"/>
      <c r="AQ70" s="971"/>
      <c r="AR70" s="971"/>
      <c r="AS70" s="971"/>
      <c r="AT70" s="971"/>
      <c r="AU70" s="971"/>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15">
      <c r="A71" s="238">
        <v>4</v>
      </c>
      <c r="B71" s="974"/>
      <c r="C71" s="975"/>
      <c r="D71" s="975"/>
      <c r="E71" s="975"/>
      <c r="F71" s="975"/>
      <c r="G71" s="975"/>
      <c r="H71" s="975"/>
      <c r="I71" s="975"/>
      <c r="J71" s="975"/>
      <c r="K71" s="975"/>
      <c r="L71" s="975"/>
      <c r="M71" s="975"/>
      <c r="N71" s="975"/>
      <c r="O71" s="975"/>
      <c r="P71" s="976"/>
      <c r="Q71" s="977"/>
      <c r="R71" s="971"/>
      <c r="S71" s="971"/>
      <c r="T71" s="971"/>
      <c r="U71" s="971"/>
      <c r="V71" s="971"/>
      <c r="W71" s="971"/>
      <c r="X71" s="971"/>
      <c r="Y71" s="971"/>
      <c r="Z71" s="971"/>
      <c r="AA71" s="971"/>
      <c r="AB71" s="971"/>
      <c r="AC71" s="971"/>
      <c r="AD71" s="971"/>
      <c r="AE71" s="971"/>
      <c r="AF71" s="971"/>
      <c r="AG71" s="971"/>
      <c r="AH71" s="971"/>
      <c r="AI71" s="971"/>
      <c r="AJ71" s="971"/>
      <c r="AK71" s="971"/>
      <c r="AL71" s="971"/>
      <c r="AM71" s="971"/>
      <c r="AN71" s="971"/>
      <c r="AO71" s="971"/>
      <c r="AP71" s="971"/>
      <c r="AQ71" s="971"/>
      <c r="AR71" s="971"/>
      <c r="AS71" s="971"/>
      <c r="AT71" s="971"/>
      <c r="AU71" s="971"/>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15">
      <c r="A72" s="238">
        <v>5</v>
      </c>
      <c r="B72" s="974"/>
      <c r="C72" s="975"/>
      <c r="D72" s="975"/>
      <c r="E72" s="975"/>
      <c r="F72" s="975"/>
      <c r="G72" s="975"/>
      <c r="H72" s="975"/>
      <c r="I72" s="975"/>
      <c r="J72" s="975"/>
      <c r="K72" s="975"/>
      <c r="L72" s="975"/>
      <c r="M72" s="975"/>
      <c r="N72" s="975"/>
      <c r="O72" s="975"/>
      <c r="P72" s="976"/>
      <c r="Q72" s="977"/>
      <c r="R72" s="971"/>
      <c r="S72" s="971"/>
      <c r="T72" s="971"/>
      <c r="U72" s="971"/>
      <c r="V72" s="971"/>
      <c r="W72" s="971"/>
      <c r="X72" s="971"/>
      <c r="Y72" s="971"/>
      <c r="Z72" s="971"/>
      <c r="AA72" s="971"/>
      <c r="AB72" s="971"/>
      <c r="AC72" s="971"/>
      <c r="AD72" s="971"/>
      <c r="AE72" s="971"/>
      <c r="AF72" s="971"/>
      <c r="AG72" s="971"/>
      <c r="AH72" s="971"/>
      <c r="AI72" s="971"/>
      <c r="AJ72" s="971"/>
      <c r="AK72" s="971"/>
      <c r="AL72" s="971"/>
      <c r="AM72" s="971"/>
      <c r="AN72" s="971"/>
      <c r="AO72" s="971"/>
      <c r="AP72" s="971"/>
      <c r="AQ72" s="971"/>
      <c r="AR72" s="971"/>
      <c r="AS72" s="971"/>
      <c r="AT72" s="971"/>
      <c r="AU72" s="971"/>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15">
      <c r="A73" s="238">
        <v>6</v>
      </c>
      <c r="B73" s="974"/>
      <c r="C73" s="975"/>
      <c r="D73" s="975"/>
      <c r="E73" s="975"/>
      <c r="F73" s="975"/>
      <c r="G73" s="975"/>
      <c r="H73" s="975"/>
      <c r="I73" s="975"/>
      <c r="J73" s="975"/>
      <c r="K73" s="975"/>
      <c r="L73" s="975"/>
      <c r="M73" s="975"/>
      <c r="N73" s="975"/>
      <c r="O73" s="975"/>
      <c r="P73" s="976"/>
      <c r="Q73" s="977"/>
      <c r="R73" s="971"/>
      <c r="S73" s="971"/>
      <c r="T73" s="971"/>
      <c r="U73" s="971"/>
      <c r="V73" s="971"/>
      <c r="W73" s="971"/>
      <c r="X73" s="971"/>
      <c r="Y73" s="971"/>
      <c r="Z73" s="971"/>
      <c r="AA73" s="971"/>
      <c r="AB73" s="971"/>
      <c r="AC73" s="971"/>
      <c r="AD73" s="971"/>
      <c r="AE73" s="971"/>
      <c r="AF73" s="971"/>
      <c r="AG73" s="971"/>
      <c r="AH73" s="971"/>
      <c r="AI73" s="971"/>
      <c r="AJ73" s="971"/>
      <c r="AK73" s="971"/>
      <c r="AL73" s="971"/>
      <c r="AM73" s="971"/>
      <c r="AN73" s="971"/>
      <c r="AO73" s="971"/>
      <c r="AP73" s="971"/>
      <c r="AQ73" s="971"/>
      <c r="AR73" s="971"/>
      <c r="AS73" s="971"/>
      <c r="AT73" s="971"/>
      <c r="AU73" s="971"/>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15">
      <c r="A74" s="238">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15">
      <c r="A75" s="238">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15">
      <c r="A76" s="238">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15">
      <c r="A77" s="238">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15">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15">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15">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15">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15">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15">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15">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15">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15">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15">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
      <c r="A88" s="240" t="s">
        <v>377</v>
      </c>
      <c r="B88" s="937" t="s">
        <v>400</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113</v>
      </c>
      <c r="AG88" s="959"/>
      <c r="AH88" s="959"/>
      <c r="AI88" s="959"/>
      <c r="AJ88" s="959"/>
      <c r="AK88" s="963"/>
      <c r="AL88" s="963"/>
      <c r="AM88" s="963"/>
      <c r="AN88" s="963"/>
      <c r="AO88" s="963"/>
      <c r="AP88" s="959">
        <v>207</v>
      </c>
      <c r="AQ88" s="959"/>
      <c r="AR88" s="959"/>
      <c r="AS88" s="959"/>
      <c r="AT88" s="959"/>
      <c r="AU88" s="959">
        <v>1</v>
      </c>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937" t="s">
        <v>401</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7</v>
      </c>
      <c r="CS102" s="953"/>
      <c r="CT102" s="953"/>
      <c r="CU102" s="953"/>
      <c r="CV102" s="954"/>
      <c r="CW102" s="952" t="s">
        <v>545</v>
      </c>
      <c r="CX102" s="953"/>
      <c r="CY102" s="953"/>
      <c r="CZ102" s="953"/>
      <c r="DA102" s="954"/>
      <c r="DB102" s="952" t="s">
        <v>545</v>
      </c>
      <c r="DC102" s="953"/>
      <c r="DD102" s="953"/>
      <c r="DE102" s="953"/>
      <c r="DF102" s="954"/>
      <c r="DG102" s="952" t="s">
        <v>545</v>
      </c>
      <c r="DH102" s="953"/>
      <c r="DI102" s="953"/>
      <c r="DJ102" s="953"/>
      <c r="DK102" s="954"/>
      <c r="DL102" s="952" t="s">
        <v>545</v>
      </c>
      <c r="DM102" s="953"/>
      <c r="DN102" s="953"/>
      <c r="DO102" s="953"/>
      <c r="DP102" s="954"/>
      <c r="DQ102" s="952" t="s">
        <v>545</v>
      </c>
      <c r="DR102" s="953"/>
      <c r="DS102" s="953"/>
      <c r="DT102" s="953"/>
      <c r="DU102" s="954"/>
      <c r="DV102" s="937"/>
      <c r="DW102" s="938"/>
      <c r="DX102" s="938"/>
      <c r="DY102" s="938"/>
      <c r="DZ102" s="939"/>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402</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403</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404</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405</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42" t="s">
        <v>406</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407</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15">
      <c r="A109" s="895" t="s">
        <v>408</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409</v>
      </c>
      <c r="AB109" s="896"/>
      <c r="AC109" s="896"/>
      <c r="AD109" s="896"/>
      <c r="AE109" s="897"/>
      <c r="AF109" s="898" t="s">
        <v>410</v>
      </c>
      <c r="AG109" s="896"/>
      <c r="AH109" s="896"/>
      <c r="AI109" s="896"/>
      <c r="AJ109" s="897"/>
      <c r="AK109" s="898" t="s">
        <v>295</v>
      </c>
      <c r="AL109" s="896"/>
      <c r="AM109" s="896"/>
      <c r="AN109" s="896"/>
      <c r="AO109" s="897"/>
      <c r="AP109" s="898" t="s">
        <v>411</v>
      </c>
      <c r="AQ109" s="896"/>
      <c r="AR109" s="896"/>
      <c r="AS109" s="896"/>
      <c r="AT109" s="929"/>
      <c r="AU109" s="895" t="s">
        <v>408</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409</v>
      </c>
      <c r="BR109" s="896"/>
      <c r="BS109" s="896"/>
      <c r="BT109" s="896"/>
      <c r="BU109" s="897"/>
      <c r="BV109" s="898" t="s">
        <v>410</v>
      </c>
      <c r="BW109" s="896"/>
      <c r="BX109" s="896"/>
      <c r="BY109" s="896"/>
      <c r="BZ109" s="897"/>
      <c r="CA109" s="898" t="s">
        <v>295</v>
      </c>
      <c r="CB109" s="896"/>
      <c r="CC109" s="896"/>
      <c r="CD109" s="896"/>
      <c r="CE109" s="897"/>
      <c r="CF109" s="936" t="s">
        <v>411</v>
      </c>
      <c r="CG109" s="936"/>
      <c r="CH109" s="936"/>
      <c r="CI109" s="936"/>
      <c r="CJ109" s="936"/>
      <c r="CK109" s="898" t="s">
        <v>412</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409</v>
      </c>
      <c r="DH109" s="896"/>
      <c r="DI109" s="896"/>
      <c r="DJ109" s="896"/>
      <c r="DK109" s="897"/>
      <c r="DL109" s="898" t="s">
        <v>410</v>
      </c>
      <c r="DM109" s="896"/>
      <c r="DN109" s="896"/>
      <c r="DO109" s="896"/>
      <c r="DP109" s="897"/>
      <c r="DQ109" s="898" t="s">
        <v>295</v>
      </c>
      <c r="DR109" s="896"/>
      <c r="DS109" s="896"/>
      <c r="DT109" s="896"/>
      <c r="DU109" s="897"/>
      <c r="DV109" s="898" t="s">
        <v>411</v>
      </c>
      <c r="DW109" s="896"/>
      <c r="DX109" s="896"/>
      <c r="DY109" s="896"/>
      <c r="DZ109" s="929"/>
    </row>
    <row r="110" spans="1:131" s="230" customFormat="1" ht="26.25" customHeight="1" x14ac:dyDescent="0.15">
      <c r="A110" s="807" t="s">
        <v>413</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432707</v>
      </c>
      <c r="AB110" s="889"/>
      <c r="AC110" s="889"/>
      <c r="AD110" s="889"/>
      <c r="AE110" s="890"/>
      <c r="AF110" s="891">
        <v>365153</v>
      </c>
      <c r="AG110" s="889"/>
      <c r="AH110" s="889"/>
      <c r="AI110" s="889"/>
      <c r="AJ110" s="890"/>
      <c r="AK110" s="891">
        <v>366480</v>
      </c>
      <c r="AL110" s="889"/>
      <c r="AM110" s="889"/>
      <c r="AN110" s="889"/>
      <c r="AO110" s="890"/>
      <c r="AP110" s="892">
        <v>18.7</v>
      </c>
      <c r="AQ110" s="893"/>
      <c r="AR110" s="893"/>
      <c r="AS110" s="893"/>
      <c r="AT110" s="894"/>
      <c r="AU110" s="930" t="s">
        <v>69</v>
      </c>
      <c r="AV110" s="931"/>
      <c r="AW110" s="931"/>
      <c r="AX110" s="931"/>
      <c r="AY110" s="931"/>
      <c r="AZ110" s="860" t="s">
        <v>414</v>
      </c>
      <c r="BA110" s="808"/>
      <c r="BB110" s="808"/>
      <c r="BC110" s="808"/>
      <c r="BD110" s="808"/>
      <c r="BE110" s="808"/>
      <c r="BF110" s="808"/>
      <c r="BG110" s="808"/>
      <c r="BH110" s="808"/>
      <c r="BI110" s="808"/>
      <c r="BJ110" s="808"/>
      <c r="BK110" s="808"/>
      <c r="BL110" s="808"/>
      <c r="BM110" s="808"/>
      <c r="BN110" s="808"/>
      <c r="BO110" s="808"/>
      <c r="BP110" s="809"/>
      <c r="BQ110" s="861">
        <v>3187827</v>
      </c>
      <c r="BR110" s="842"/>
      <c r="BS110" s="842"/>
      <c r="BT110" s="842"/>
      <c r="BU110" s="842"/>
      <c r="BV110" s="842">
        <v>3160821</v>
      </c>
      <c r="BW110" s="842"/>
      <c r="BX110" s="842"/>
      <c r="BY110" s="842"/>
      <c r="BZ110" s="842"/>
      <c r="CA110" s="842">
        <v>4111266</v>
      </c>
      <c r="CB110" s="842"/>
      <c r="CC110" s="842"/>
      <c r="CD110" s="842"/>
      <c r="CE110" s="842"/>
      <c r="CF110" s="866">
        <v>209.8</v>
      </c>
      <c r="CG110" s="867"/>
      <c r="CH110" s="867"/>
      <c r="CI110" s="867"/>
      <c r="CJ110" s="867"/>
      <c r="CK110" s="926" t="s">
        <v>415</v>
      </c>
      <c r="CL110" s="819"/>
      <c r="CM110" s="860" t="s">
        <v>416</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30" customFormat="1" ht="26.25" customHeight="1" x14ac:dyDescent="0.15">
      <c r="A111" s="774" t="s">
        <v>417</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418</v>
      </c>
      <c r="BA111" s="752"/>
      <c r="BB111" s="752"/>
      <c r="BC111" s="752"/>
      <c r="BD111" s="752"/>
      <c r="BE111" s="752"/>
      <c r="BF111" s="752"/>
      <c r="BG111" s="752"/>
      <c r="BH111" s="752"/>
      <c r="BI111" s="752"/>
      <c r="BJ111" s="752"/>
      <c r="BK111" s="752"/>
      <c r="BL111" s="752"/>
      <c r="BM111" s="752"/>
      <c r="BN111" s="752"/>
      <c r="BO111" s="752"/>
      <c r="BP111" s="753"/>
      <c r="BQ111" s="816">
        <v>253189</v>
      </c>
      <c r="BR111" s="817"/>
      <c r="BS111" s="817"/>
      <c r="BT111" s="817"/>
      <c r="BU111" s="817"/>
      <c r="BV111" s="817">
        <v>223096</v>
      </c>
      <c r="BW111" s="817"/>
      <c r="BX111" s="817"/>
      <c r="BY111" s="817"/>
      <c r="BZ111" s="817"/>
      <c r="CA111" s="817">
        <v>196934</v>
      </c>
      <c r="CB111" s="817"/>
      <c r="CC111" s="817"/>
      <c r="CD111" s="817"/>
      <c r="CE111" s="817"/>
      <c r="CF111" s="875">
        <v>10</v>
      </c>
      <c r="CG111" s="876"/>
      <c r="CH111" s="876"/>
      <c r="CI111" s="876"/>
      <c r="CJ111" s="876"/>
      <c r="CK111" s="927"/>
      <c r="CL111" s="821"/>
      <c r="CM111" s="815" t="s">
        <v>419</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30" customFormat="1" ht="26.25" customHeight="1" x14ac:dyDescent="0.15">
      <c r="A112" s="912" t="s">
        <v>420</v>
      </c>
      <c r="B112" s="913"/>
      <c r="C112" s="752" t="s">
        <v>421</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422</v>
      </c>
      <c r="BA112" s="752"/>
      <c r="BB112" s="752"/>
      <c r="BC112" s="752"/>
      <c r="BD112" s="752"/>
      <c r="BE112" s="752"/>
      <c r="BF112" s="752"/>
      <c r="BG112" s="752"/>
      <c r="BH112" s="752"/>
      <c r="BI112" s="752"/>
      <c r="BJ112" s="752"/>
      <c r="BK112" s="752"/>
      <c r="BL112" s="752"/>
      <c r="BM112" s="752"/>
      <c r="BN112" s="752"/>
      <c r="BO112" s="752"/>
      <c r="BP112" s="753"/>
      <c r="BQ112" s="816">
        <v>878986</v>
      </c>
      <c r="BR112" s="817"/>
      <c r="BS112" s="817"/>
      <c r="BT112" s="817"/>
      <c r="BU112" s="817"/>
      <c r="BV112" s="817">
        <v>944892</v>
      </c>
      <c r="BW112" s="817"/>
      <c r="BX112" s="817"/>
      <c r="BY112" s="817"/>
      <c r="BZ112" s="817"/>
      <c r="CA112" s="817">
        <v>951642</v>
      </c>
      <c r="CB112" s="817"/>
      <c r="CC112" s="817"/>
      <c r="CD112" s="817"/>
      <c r="CE112" s="817"/>
      <c r="CF112" s="875">
        <v>48.6</v>
      </c>
      <c r="CG112" s="876"/>
      <c r="CH112" s="876"/>
      <c r="CI112" s="876"/>
      <c r="CJ112" s="876"/>
      <c r="CK112" s="927"/>
      <c r="CL112" s="821"/>
      <c r="CM112" s="815" t="s">
        <v>423</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30" customFormat="1" ht="26.25" customHeight="1" x14ac:dyDescent="0.15">
      <c r="A113" s="914"/>
      <c r="B113" s="915"/>
      <c r="C113" s="752" t="s">
        <v>424</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84444</v>
      </c>
      <c r="AB113" s="919"/>
      <c r="AC113" s="919"/>
      <c r="AD113" s="919"/>
      <c r="AE113" s="920"/>
      <c r="AF113" s="921">
        <v>83675</v>
      </c>
      <c r="AG113" s="919"/>
      <c r="AH113" s="919"/>
      <c r="AI113" s="919"/>
      <c r="AJ113" s="920"/>
      <c r="AK113" s="921">
        <v>90888</v>
      </c>
      <c r="AL113" s="919"/>
      <c r="AM113" s="919"/>
      <c r="AN113" s="919"/>
      <c r="AO113" s="920"/>
      <c r="AP113" s="922">
        <v>4.5999999999999996</v>
      </c>
      <c r="AQ113" s="923"/>
      <c r="AR113" s="923"/>
      <c r="AS113" s="923"/>
      <c r="AT113" s="924"/>
      <c r="AU113" s="932"/>
      <c r="AV113" s="933"/>
      <c r="AW113" s="933"/>
      <c r="AX113" s="933"/>
      <c r="AY113" s="933"/>
      <c r="AZ113" s="815" t="s">
        <v>425</v>
      </c>
      <c r="BA113" s="752"/>
      <c r="BB113" s="752"/>
      <c r="BC113" s="752"/>
      <c r="BD113" s="752"/>
      <c r="BE113" s="752"/>
      <c r="BF113" s="752"/>
      <c r="BG113" s="752"/>
      <c r="BH113" s="752"/>
      <c r="BI113" s="752"/>
      <c r="BJ113" s="752"/>
      <c r="BK113" s="752"/>
      <c r="BL113" s="752"/>
      <c r="BM113" s="752"/>
      <c r="BN113" s="752"/>
      <c r="BO113" s="752"/>
      <c r="BP113" s="753"/>
      <c r="BQ113" s="816">
        <v>3518</v>
      </c>
      <c r="BR113" s="817"/>
      <c r="BS113" s="817"/>
      <c r="BT113" s="817"/>
      <c r="BU113" s="817"/>
      <c r="BV113" s="817">
        <v>1769</v>
      </c>
      <c r="BW113" s="817"/>
      <c r="BX113" s="817"/>
      <c r="BY113" s="817"/>
      <c r="BZ113" s="817"/>
      <c r="CA113" s="817">
        <v>796</v>
      </c>
      <c r="CB113" s="817"/>
      <c r="CC113" s="817"/>
      <c r="CD113" s="817"/>
      <c r="CE113" s="817"/>
      <c r="CF113" s="875">
        <v>0</v>
      </c>
      <c r="CG113" s="876"/>
      <c r="CH113" s="876"/>
      <c r="CI113" s="876"/>
      <c r="CJ113" s="876"/>
      <c r="CK113" s="927"/>
      <c r="CL113" s="821"/>
      <c r="CM113" s="815" t="s">
        <v>426</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30" customFormat="1" ht="26.25" customHeight="1" x14ac:dyDescent="0.15">
      <c r="A114" s="914"/>
      <c r="B114" s="915"/>
      <c r="C114" s="752" t="s">
        <v>427</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1764</v>
      </c>
      <c r="AB114" s="780"/>
      <c r="AC114" s="780"/>
      <c r="AD114" s="780"/>
      <c r="AE114" s="781"/>
      <c r="AF114" s="782">
        <v>1779</v>
      </c>
      <c r="AG114" s="780"/>
      <c r="AH114" s="780"/>
      <c r="AI114" s="780"/>
      <c r="AJ114" s="781"/>
      <c r="AK114" s="782">
        <v>999</v>
      </c>
      <c r="AL114" s="780"/>
      <c r="AM114" s="780"/>
      <c r="AN114" s="780"/>
      <c r="AO114" s="781"/>
      <c r="AP114" s="824">
        <v>0.1</v>
      </c>
      <c r="AQ114" s="825"/>
      <c r="AR114" s="825"/>
      <c r="AS114" s="825"/>
      <c r="AT114" s="826"/>
      <c r="AU114" s="932"/>
      <c r="AV114" s="933"/>
      <c r="AW114" s="933"/>
      <c r="AX114" s="933"/>
      <c r="AY114" s="933"/>
      <c r="AZ114" s="815" t="s">
        <v>428</v>
      </c>
      <c r="BA114" s="752"/>
      <c r="BB114" s="752"/>
      <c r="BC114" s="752"/>
      <c r="BD114" s="752"/>
      <c r="BE114" s="752"/>
      <c r="BF114" s="752"/>
      <c r="BG114" s="752"/>
      <c r="BH114" s="752"/>
      <c r="BI114" s="752"/>
      <c r="BJ114" s="752"/>
      <c r="BK114" s="752"/>
      <c r="BL114" s="752"/>
      <c r="BM114" s="752"/>
      <c r="BN114" s="752"/>
      <c r="BO114" s="752"/>
      <c r="BP114" s="753"/>
      <c r="BQ114" s="816">
        <v>249110</v>
      </c>
      <c r="BR114" s="817"/>
      <c r="BS114" s="817"/>
      <c r="BT114" s="817"/>
      <c r="BU114" s="817"/>
      <c r="BV114" s="817">
        <v>228216</v>
      </c>
      <c r="BW114" s="817"/>
      <c r="BX114" s="817"/>
      <c r="BY114" s="817"/>
      <c r="BZ114" s="817"/>
      <c r="CA114" s="817">
        <v>264281</v>
      </c>
      <c r="CB114" s="817"/>
      <c r="CC114" s="817"/>
      <c r="CD114" s="817"/>
      <c r="CE114" s="817"/>
      <c r="CF114" s="875">
        <v>13.5</v>
      </c>
      <c r="CG114" s="876"/>
      <c r="CH114" s="876"/>
      <c r="CI114" s="876"/>
      <c r="CJ114" s="876"/>
      <c r="CK114" s="927"/>
      <c r="CL114" s="821"/>
      <c r="CM114" s="815" t="s">
        <v>429</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30" customFormat="1" ht="26.25" customHeight="1" x14ac:dyDescent="0.15">
      <c r="A115" s="914"/>
      <c r="B115" s="915"/>
      <c r="C115" s="752" t="s">
        <v>430</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29913</v>
      </c>
      <c r="AB115" s="919"/>
      <c r="AC115" s="919"/>
      <c r="AD115" s="919"/>
      <c r="AE115" s="920"/>
      <c r="AF115" s="921">
        <v>31699</v>
      </c>
      <c r="AG115" s="919"/>
      <c r="AH115" s="919"/>
      <c r="AI115" s="919"/>
      <c r="AJ115" s="920"/>
      <c r="AK115" s="921">
        <v>30506</v>
      </c>
      <c r="AL115" s="919"/>
      <c r="AM115" s="919"/>
      <c r="AN115" s="919"/>
      <c r="AO115" s="920"/>
      <c r="AP115" s="922">
        <v>1.6</v>
      </c>
      <c r="AQ115" s="923"/>
      <c r="AR115" s="923"/>
      <c r="AS115" s="923"/>
      <c r="AT115" s="924"/>
      <c r="AU115" s="932"/>
      <c r="AV115" s="933"/>
      <c r="AW115" s="933"/>
      <c r="AX115" s="933"/>
      <c r="AY115" s="933"/>
      <c r="AZ115" s="815" t="s">
        <v>431</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432</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30" customFormat="1" ht="26.25" customHeight="1" x14ac:dyDescent="0.15">
      <c r="A116" s="916"/>
      <c r="B116" s="917"/>
      <c r="C116" s="839" t="s">
        <v>433</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434</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435</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30" customFormat="1" ht="26.25" customHeight="1" x14ac:dyDescent="0.15">
      <c r="A117" s="895" t="s">
        <v>178</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436</v>
      </c>
      <c r="Z117" s="897"/>
      <c r="AA117" s="902">
        <v>548828</v>
      </c>
      <c r="AB117" s="903"/>
      <c r="AC117" s="903"/>
      <c r="AD117" s="903"/>
      <c r="AE117" s="904"/>
      <c r="AF117" s="905">
        <v>482306</v>
      </c>
      <c r="AG117" s="903"/>
      <c r="AH117" s="903"/>
      <c r="AI117" s="903"/>
      <c r="AJ117" s="904"/>
      <c r="AK117" s="905">
        <v>488873</v>
      </c>
      <c r="AL117" s="903"/>
      <c r="AM117" s="903"/>
      <c r="AN117" s="903"/>
      <c r="AO117" s="904"/>
      <c r="AP117" s="906"/>
      <c r="AQ117" s="907"/>
      <c r="AR117" s="907"/>
      <c r="AS117" s="907"/>
      <c r="AT117" s="908"/>
      <c r="AU117" s="932"/>
      <c r="AV117" s="933"/>
      <c r="AW117" s="933"/>
      <c r="AX117" s="933"/>
      <c r="AY117" s="933"/>
      <c r="AZ117" s="863" t="s">
        <v>437</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438</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30" customFormat="1" ht="26.25" customHeight="1" x14ac:dyDescent="0.15">
      <c r="A118" s="895" t="s">
        <v>412</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409</v>
      </c>
      <c r="AB118" s="896"/>
      <c r="AC118" s="896"/>
      <c r="AD118" s="896"/>
      <c r="AE118" s="897"/>
      <c r="AF118" s="898" t="s">
        <v>410</v>
      </c>
      <c r="AG118" s="896"/>
      <c r="AH118" s="896"/>
      <c r="AI118" s="896"/>
      <c r="AJ118" s="897"/>
      <c r="AK118" s="898" t="s">
        <v>295</v>
      </c>
      <c r="AL118" s="896"/>
      <c r="AM118" s="896"/>
      <c r="AN118" s="896"/>
      <c r="AO118" s="897"/>
      <c r="AP118" s="899" t="s">
        <v>411</v>
      </c>
      <c r="AQ118" s="900"/>
      <c r="AR118" s="900"/>
      <c r="AS118" s="900"/>
      <c r="AT118" s="901"/>
      <c r="AU118" s="932"/>
      <c r="AV118" s="933"/>
      <c r="AW118" s="933"/>
      <c r="AX118" s="933"/>
      <c r="AY118" s="933"/>
      <c r="AZ118" s="838" t="s">
        <v>439</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440</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30" customFormat="1" ht="26.25" customHeight="1" x14ac:dyDescent="0.15">
      <c r="A119" s="818" t="s">
        <v>415</v>
      </c>
      <c r="B119" s="819"/>
      <c r="C119" s="860" t="s">
        <v>416</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51" t="s">
        <v>178</v>
      </c>
      <c r="BA119" s="251"/>
      <c r="BB119" s="251"/>
      <c r="BC119" s="251"/>
      <c r="BD119" s="251"/>
      <c r="BE119" s="251"/>
      <c r="BF119" s="251"/>
      <c r="BG119" s="251"/>
      <c r="BH119" s="251"/>
      <c r="BI119" s="251"/>
      <c r="BJ119" s="251"/>
      <c r="BK119" s="251"/>
      <c r="BL119" s="251"/>
      <c r="BM119" s="251"/>
      <c r="BN119" s="251"/>
      <c r="BO119" s="877" t="s">
        <v>441</v>
      </c>
      <c r="BP119" s="878"/>
      <c r="BQ119" s="879">
        <v>4572630</v>
      </c>
      <c r="BR119" s="845"/>
      <c r="BS119" s="845"/>
      <c r="BT119" s="845"/>
      <c r="BU119" s="845"/>
      <c r="BV119" s="845">
        <v>4558794</v>
      </c>
      <c r="BW119" s="845"/>
      <c r="BX119" s="845"/>
      <c r="BY119" s="845"/>
      <c r="BZ119" s="845"/>
      <c r="CA119" s="845">
        <v>5524919</v>
      </c>
      <c r="CB119" s="845"/>
      <c r="CC119" s="845"/>
      <c r="CD119" s="845"/>
      <c r="CE119" s="845"/>
      <c r="CF119" s="748"/>
      <c r="CG119" s="749"/>
      <c r="CH119" s="749"/>
      <c r="CI119" s="749"/>
      <c r="CJ119" s="834"/>
      <c r="CK119" s="928"/>
      <c r="CL119" s="823"/>
      <c r="CM119" s="838" t="s">
        <v>442</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v>253189</v>
      </c>
      <c r="DH119" s="764"/>
      <c r="DI119" s="764"/>
      <c r="DJ119" s="764"/>
      <c r="DK119" s="765"/>
      <c r="DL119" s="766">
        <v>223096</v>
      </c>
      <c r="DM119" s="764"/>
      <c r="DN119" s="764"/>
      <c r="DO119" s="764"/>
      <c r="DP119" s="765"/>
      <c r="DQ119" s="766">
        <v>196934</v>
      </c>
      <c r="DR119" s="764"/>
      <c r="DS119" s="764"/>
      <c r="DT119" s="764"/>
      <c r="DU119" s="765"/>
      <c r="DV119" s="848">
        <v>10</v>
      </c>
      <c r="DW119" s="849"/>
      <c r="DX119" s="849"/>
      <c r="DY119" s="849"/>
      <c r="DZ119" s="850"/>
    </row>
    <row r="120" spans="1:130" s="230" customFormat="1" ht="26.25" customHeight="1" x14ac:dyDescent="0.15">
      <c r="A120" s="820"/>
      <c r="B120" s="821"/>
      <c r="C120" s="815" t="s">
        <v>419</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443</v>
      </c>
      <c r="AV120" s="881"/>
      <c r="AW120" s="881"/>
      <c r="AX120" s="881"/>
      <c r="AY120" s="882"/>
      <c r="AZ120" s="860" t="s">
        <v>444</v>
      </c>
      <c r="BA120" s="808"/>
      <c r="BB120" s="808"/>
      <c r="BC120" s="808"/>
      <c r="BD120" s="808"/>
      <c r="BE120" s="808"/>
      <c r="BF120" s="808"/>
      <c r="BG120" s="808"/>
      <c r="BH120" s="808"/>
      <c r="BI120" s="808"/>
      <c r="BJ120" s="808"/>
      <c r="BK120" s="808"/>
      <c r="BL120" s="808"/>
      <c r="BM120" s="808"/>
      <c r="BN120" s="808"/>
      <c r="BO120" s="808"/>
      <c r="BP120" s="809"/>
      <c r="BQ120" s="861">
        <v>1712956</v>
      </c>
      <c r="BR120" s="842"/>
      <c r="BS120" s="842"/>
      <c r="BT120" s="842"/>
      <c r="BU120" s="842"/>
      <c r="BV120" s="842">
        <v>1779447</v>
      </c>
      <c r="BW120" s="842"/>
      <c r="BX120" s="842"/>
      <c r="BY120" s="842"/>
      <c r="BZ120" s="842"/>
      <c r="CA120" s="842">
        <v>1791481</v>
      </c>
      <c r="CB120" s="842"/>
      <c r="CC120" s="842"/>
      <c r="CD120" s="842"/>
      <c r="CE120" s="842"/>
      <c r="CF120" s="866">
        <v>91.4</v>
      </c>
      <c r="CG120" s="867"/>
      <c r="CH120" s="867"/>
      <c r="CI120" s="867"/>
      <c r="CJ120" s="867"/>
      <c r="CK120" s="868" t="s">
        <v>445</v>
      </c>
      <c r="CL120" s="852"/>
      <c r="CM120" s="852"/>
      <c r="CN120" s="852"/>
      <c r="CO120" s="853"/>
      <c r="CP120" s="872" t="s">
        <v>392</v>
      </c>
      <c r="CQ120" s="873"/>
      <c r="CR120" s="873"/>
      <c r="CS120" s="873"/>
      <c r="CT120" s="873"/>
      <c r="CU120" s="873"/>
      <c r="CV120" s="873"/>
      <c r="CW120" s="873"/>
      <c r="CX120" s="873"/>
      <c r="CY120" s="873"/>
      <c r="CZ120" s="873"/>
      <c r="DA120" s="873"/>
      <c r="DB120" s="873"/>
      <c r="DC120" s="873"/>
      <c r="DD120" s="873"/>
      <c r="DE120" s="873"/>
      <c r="DF120" s="874"/>
      <c r="DG120" s="861">
        <v>525226</v>
      </c>
      <c r="DH120" s="842"/>
      <c r="DI120" s="842"/>
      <c r="DJ120" s="842"/>
      <c r="DK120" s="842"/>
      <c r="DL120" s="842">
        <v>550820</v>
      </c>
      <c r="DM120" s="842"/>
      <c r="DN120" s="842"/>
      <c r="DO120" s="842"/>
      <c r="DP120" s="842"/>
      <c r="DQ120" s="842">
        <v>563422</v>
      </c>
      <c r="DR120" s="842"/>
      <c r="DS120" s="842"/>
      <c r="DT120" s="842"/>
      <c r="DU120" s="842"/>
      <c r="DV120" s="843">
        <v>28.7</v>
      </c>
      <c r="DW120" s="843"/>
      <c r="DX120" s="843"/>
      <c r="DY120" s="843"/>
      <c r="DZ120" s="844"/>
    </row>
    <row r="121" spans="1:130" s="230" customFormat="1" ht="26.25" customHeight="1" x14ac:dyDescent="0.15">
      <c r="A121" s="820"/>
      <c r="B121" s="821"/>
      <c r="C121" s="863" t="s">
        <v>446</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447</v>
      </c>
      <c r="BA121" s="752"/>
      <c r="BB121" s="752"/>
      <c r="BC121" s="752"/>
      <c r="BD121" s="752"/>
      <c r="BE121" s="752"/>
      <c r="BF121" s="752"/>
      <c r="BG121" s="752"/>
      <c r="BH121" s="752"/>
      <c r="BI121" s="752"/>
      <c r="BJ121" s="752"/>
      <c r="BK121" s="752"/>
      <c r="BL121" s="752"/>
      <c r="BM121" s="752"/>
      <c r="BN121" s="752"/>
      <c r="BO121" s="752"/>
      <c r="BP121" s="753"/>
      <c r="BQ121" s="816">
        <v>676739</v>
      </c>
      <c r="BR121" s="817"/>
      <c r="BS121" s="817"/>
      <c r="BT121" s="817"/>
      <c r="BU121" s="817"/>
      <c r="BV121" s="817">
        <v>611205</v>
      </c>
      <c r="BW121" s="817"/>
      <c r="BX121" s="817"/>
      <c r="BY121" s="817"/>
      <c r="BZ121" s="817"/>
      <c r="CA121" s="817">
        <v>555005</v>
      </c>
      <c r="CB121" s="817"/>
      <c r="CC121" s="817"/>
      <c r="CD121" s="817"/>
      <c r="CE121" s="817"/>
      <c r="CF121" s="875">
        <v>28.3</v>
      </c>
      <c r="CG121" s="876"/>
      <c r="CH121" s="876"/>
      <c r="CI121" s="876"/>
      <c r="CJ121" s="876"/>
      <c r="CK121" s="869"/>
      <c r="CL121" s="855"/>
      <c r="CM121" s="855"/>
      <c r="CN121" s="855"/>
      <c r="CO121" s="856"/>
      <c r="CP121" s="835" t="s">
        <v>394</v>
      </c>
      <c r="CQ121" s="836"/>
      <c r="CR121" s="836"/>
      <c r="CS121" s="836"/>
      <c r="CT121" s="836"/>
      <c r="CU121" s="836"/>
      <c r="CV121" s="836"/>
      <c r="CW121" s="836"/>
      <c r="CX121" s="836"/>
      <c r="CY121" s="836"/>
      <c r="CZ121" s="836"/>
      <c r="DA121" s="836"/>
      <c r="DB121" s="836"/>
      <c r="DC121" s="836"/>
      <c r="DD121" s="836"/>
      <c r="DE121" s="836"/>
      <c r="DF121" s="837"/>
      <c r="DG121" s="816">
        <v>353760</v>
      </c>
      <c r="DH121" s="817"/>
      <c r="DI121" s="817"/>
      <c r="DJ121" s="817"/>
      <c r="DK121" s="817"/>
      <c r="DL121" s="817">
        <v>394072</v>
      </c>
      <c r="DM121" s="817"/>
      <c r="DN121" s="817"/>
      <c r="DO121" s="817"/>
      <c r="DP121" s="817"/>
      <c r="DQ121" s="817">
        <v>388220</v>
      </c>
      <c r="DR121" s="817"/>
      <c r="DS121" s="817"/>
      <c r="DT121" s="817"/>
      <c r="DU121" s="817"/>
      <c r="DV121" s="794">
        <v>19.8</v>
      </c>
      <c r="DW121" s="794"/>
      <c r="DX121" s="794"/>
      <c r="DY121" s="794"/>
      <c r="DZ121" s="795"/>
    </row>
    <row r="122" spans="1:130" s="230" customFormat="1" ht="26.25" customHeight="1" x14ac:dyDescent="0.15">
      <c r="A122" s="820"/>
      <c r="B122" s="821"/>
      <c r="C122" s="815" t="s">
        <v>429</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448</v>
      </c>
      <c r="BA122" s="839"/>
      <c r="BB122" s="839"/>
      <c r="BC122" s="839"/>
      <c r="BD122" s="839"/>
      <c r="BE122" s="839"/>
      <c r="BF122" s="839"/>
      <c r="BG122" s="839"/>
      <c r="BH122" s="839"/>
      <c r="BI122" s="839"/>
      <c r="BJ122" s="839"/>
      <c r="BK122" s="839"/>
      <c r="BL122" s="839"/>
      <c r="BM122" s="839"/>
      <c r="BN122" s="839"/>
      <c r="BO122" s="839"/>
      <c r="BP122" s="840"/>
      <c r="BQ122" s="879">
        <v>2622940</v>
      </c>
      <c r="BR122" s="845"/>
      <c r="BS122" s="845"/>
      <c r="BT122" s="845"/>
      <c r="BU122" s="845"/>
      <c r="BV122" s="845">
        <v>2654452</v>
      </c>
      <c r="BW122" s="845"/>
      <c r="BX122" s="845"/>
      <c r="BY122" s="845"/>
      <c r="BZ122" s="845"/>
      <c r="CA122" s="845">
        <v>3379667</v>
      </c>
      <c r="CB122" s="845"/>
      <c r="CC122" s="845"/>
      <c r="CD122" s="845"/>
      <c r="CE122" s="845"/>
      <c r="CF122" s="846">
        <v>172.4</v>
      </c>
      <c r="CG122" s="847"/>
      <c r="CH122" s="847"/>
      <c r="CI122" s="847"/>
      <c r="CJ122" s="847"/>
      <c r="CK122" s="869"/>
      <c r="CL122" s="855"/>
      <c r="CM122" s="855"/>
      <c r="CN122" s="855"/>
      <c r="CO122" s="856"/>
      <c r="CP122" s="835" t="s">
        <v>390</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30" customFormat="1" ht="26.25" customHeight="1" x14ac:dyDescent="0.15">
      <c r="A123" s="820"/>
      <c r="B123" s="821"/>
      <c r="C123" s="815" t="s">
        <v>435</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51" t="s">
        <v>178</v>
      </c>
      <c r="BA123" s="251"/>
      <c r="BB123" s="251"/>
      <c r="BC123" s="251"/>
      <c r="BD123" s="251"/>
      <c r="BE123" s="251"/>
      <c r="BF123" s="251"/>
      <c r="BG123" s="251"/>
      <c r="BH123" s="251"/>
      <c r="BI123" s="251"/>
      <c r="BJ123" s="251"/>
      <c r="BK123" s="251"/>
      <c r="BL123" s="251"/>
      <c r="BM123" s="251"/>
      <c r="BN123" s="251"/>
      <c r="BO123" s="877" t="s">
        <v>449</v>
      </c>
      <c r="BP123" s="878"/>
      <c r="BQ123" s="832">
        <v>5012635</v>
      </c>
      <c r="BR123" s="833"/>
      <c r="BS123" s="833"/>
      <c r="BT123" s="833"/>
      <c r="BU123" s="833"/>
      <c r="BV123" s="833">
        <v>5045104</v>
      </c>
      <c r="BW123" s="833"/>
      <c r="BX123" s="833"/>
      <c r="BY123" s="833"/>
      <c r="BZ123" s="833"/>
      <c r="CA123" s="833">
        <v>5726153</v>
      </c>
      <c r="CB123" s="833"/>
      <c r="CC123" s="833"/>
      <c r="CD123" s="833"/>
      <c r="CE123" s="833"/>
      <c r="CF123" s="748"/>
      <c r="CG123" s="749"/>
      <c r="CH123" s="749"/>
      <c r="CI123" s="749"/>
      <c r="CJ123" s="834"/>
      <c r="CK123" s="869"/>
      <c r="CL123" s="855"/>
      <c r="CM123" s="855"/>
      <c r="CN123" s="855"/>
      <c r="CO123" s="856"/>
      <c r="CP123" s="835" t="s">
        <v>391</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30" customFormat="1" ht="26.25" customHeight="1" thickBot="1" x14ac:dyDescent="0.2">
      <c r="A124" s="820"/>
      <c r="B124" s="821"/>
      <c r="C124" s="815" t="s">
        <v>438</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450</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451</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30" customFormat="1" ht="26.25" customHeight="1" x14ac:dyDescent="0.15">
      <c r="A125" s="820"/>
      <c r="B125" s="821"/>
      <c r="C125" s="815" t="s">
        <v>440</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452</v>
      </c>
      <c r="CL125" s="852"/>
      <c r="CM125" s="852"/>
      <c r="CN125" s="852"/>
      <c r="CO125" s="853"/>
      <c r="CP125" s="860" t="s">
        <v>453</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30" customFormat="1" ht="26.25" customHeight="1" thickBot="1" x14ac:dyDescent="0.2">
      <c r="A126" s="820"/>
      <c r="B126" s="821"/>
      <c r="C126" s="815" t="s">
        <v>442</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v>29913</v>
      </c>
      <c r="AB126" s="780"/>
      <c r="AC126" s="780"/>
      <c r="AD126" s="780"/>
      <c r="AE126" s="781"/>
      <c r="AF126" s="782">
        <v>31699</v>
      </c>
      <c r="AG126" s="780"/>
      <c r="AH126" s="780"/>
      <c r="AI126" s="780"/>
      <c r="AJ126" s="781"/>
      <c r="AK126" s="782">
        <v>30506</v>
      </c>
      <c r="AL126" s="780"/>
      <c r="AM126" s="780"/>
      <c r="AN126" s="780"/>
      <c r="AO126" s="781"/>
      <c r="AP126" s="824">
        <v>1.6</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454</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30" customFormat="1" ht="26.25" customHeight="1" x14ac:dyDescent="0.15">
      <c r="A127" s="822"/>
      <c r="B127" s="823"/>
      <c r="C127" s="838" t="s">
        <v>455</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32"/>
      <c r="AV127" s="232"/>
      <c r="AW127" s="232"/>
      <c r="AX127" s="841" t="s">
        <v>456</v>
      </c>
      <c r="AY127" s="812"/>
      <c r="AZ127" s="812"/>
      <c r="BA127" s="812"/>
      <c r="BB127" s="812"/>
      <c r="BC127" s="812"/>
      <c r="BD127" s="812"/>
      <c r="BE127" s="813"/>
      <c r="BF127" s="811" t="s">
        <v>457</v>
      </c>
      <c r="BG127" s="812"/>
      <c r="BH127" s="812"/>
      <c r="BI127" s="812"/>
      <c r="BJ127" s="812"/>
      <c r="BK127" s="812"/>
      <c r="BL127" s="813"/>
      <c r="BM127" s="811" t="s">
        <v>458</v>
      </c>
      <c r="BN127" s="812"/>
      <c r="BO127" s="812"/>
      <c r="BP127" s="812"/>
      <c r="BQ127" s="812"/>
      <c r="BR127" s="812"/>
      <c r="BS127" s="813"/>
      <c r="BT127" s="811" t="s">
        <v>459</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460</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30" customFormat="1" ht="26.25" customHeight="1" thickBot="1" x14ac:dyDescent="0.2">
      <c r="A128" s="796" t="s">
        <v>461</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462</v>
      </c>
      <c r="X128" s="798"/>
      <c r="Y128" s="798"/>
      <c r="Z128" s="799"/>
      <c r="AA128" s="800">
        <v>83254</v>
      </c>
      <c r="AB128" s="801"/>
      <c r="AC128" s="801"/>
      <c r="AD128" s="801"/>
      <c r="AE128" s="802"/>
      <c r="AF128" s="803">
        <v>81562</v>
      </c>
      <c r="AG128" s="801"/>
      <c r="AH128" s="801"/>
      <c r="AI128" s="801"/>
      <c r="AJ128" s="802"/>
      <c r="AK128" s="803">
        <v>75652</v>
      </c>
      <c r="AL128" s="801"/>
      <c r="AM128" s="801"/>
      <c r="AN128" s="801"/>
      <c r="AO128" s="802"/>
      <c r="AP128" s="804"/>
      <c r="AQ128" s="805"/>
      <c r="AR128" s="805"/>
      <c r="AS128" s="805"/>
      <c r="AT128" s="806"/>
      <c r="AU128" s="232"/>
      <c r="AV128" s="232"/>
      <c r="AW128" s="232"/>
      <c r="AX128" s="807" t="s">
        <v>463</v>
      </c>
      <c r="AY128" s="808"/>
      <c r="AZ128" s="808"/>
      <c r="BA128" s="808"/>
      <c r="BB128" s="808"/>
      <c r="BC128" s="808"/>
      <c r="BD128" s="808"/>
      <c r="BE128" s="809"/>
      <c r="BF128" s="786" t="s">
        <v>122</v>
      </c>
      <c r="BG128" s="787"/>
      <c r="BH128" s="787"/>
      <c r="BI128" s="787"/>
      <c r="BJ128" s="787"/>
      <c r="BK128" s="787"/>
      <c r="BL128" s="810"/>
      <c r="BM128" s="786">
        <v>15</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464</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30"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465</v>
      </c>
      <c r="X129" s="777"/>
      <c r="Y129" s="777"/>
      <c r="Z129" s="778"/>
      <c r="AA129" s="779">
        <v>2267370</v>
      </c>
      <c r="AB129" s="780"/>
      <c r="AC129" s="780"/>
      <c r="AD129" s="780"/>
      <c r="AE129" s="781"/>
      <c r="AF129" s="782">
        <v>2198867</v>
      </c>
      <c r="AG129" s="780"/>
      <c r="AH129" s="780"/>
      <c r="AI129" s="780"/>
      <c r="AJ129" s="781"/>
      <c r="AK129" s="782">
        <v>2206977</v>
      </c>
      <c r="AL129" s="780"/>
      <c r="AM129" s="780"/>
      <c r="AN129" s="780"/>
      <c r="AO129" s="781"/>
      <c r="AP129" s="783"/>
      <c r="AQ129" s="784"/>
      <c r="AR129" s="784"/>
      <c r="AS129" s="784"/>
      <c r="AT129" s="785"/>
      <c r="AU129" s="233"/>
      <c r="AV129" s="233"/>
      <c r="AW129" s="233"/>
      <c r="AX129" s="751" t="s">
        <v>466</v>
      </c>
      <c r="AY129" s="752"/>
      <c r="AZ129" s="752"/>
      <c r="BA129" s="752"/>
      <c r="BB129" s="752"/>
      <c r="BC129" s="752"/>
      <c r="BD129" s="752"/>
      <c r="BE129" s="753"/>
      <c r="BF129" s="770" t="s">
        <v>122</v>
      </c>
      <c r="BG129" s="771"/>
      <c r="BH129" s="771"/>
      <c r="BI129" s="771"/>
      <c r="BJ129" s="771"/>
      <c r="BK129" s="771"/>
      <c r="BL129" s="772"/>
      <c r="BM129" s="770">
        <v>20</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774" t="s">
        <v>467</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468</v>
      </c>
      <c r="X130" s="777"/>
      <c r="Y130" s="777"/>
      <c r="Z130" s="778"/>
      <c r="AA130" s="779">
        <v>273940</v>
      </c>
      <c r="AB130" s="780"/>
      <c r="AC130" s="780"/>
      <c r="AD130" s="780"/>
      <c r="AE130" s="781"/>
      <c r="AF130" s="782">
        <v>238780</v>
      </c>
      <c r="AG130" s="780"/>
      <c r="AH130" s="780"/>
      <c r="AI130" s="780"/>
      <c r="AJ130" s="781"/>
      <c r="AK130" s="782">
        <v>246935</v>
      </c>
      <c r="AL130" s="780"/>
      <c r="AM130" s="780"/>
      <c r="AN130" s="780"/>
      <c r="AO130" s="781"/>
      <c r="AP130" s="783"/>
      <c r="AQ130" s="784"/>
      <c r="AR130" s="784"/>
      <c r="AS130" s="784"/>
      <c r="AT130" s="785"/>
      <c r="AU130" s="233"/>
      <c r="AV130" s="233"/>
      <c r="AW130" s="233"/>
      <c r="AX130" s="751" t="s">
        <v>469</v>
      </c>
      <c r="AY130" s="752"/>
      <c r="AZ130" s="752"/>
      <c r="BA130" s="752"/>
      <c r="BB130" s="752"/>
      <c r="BC130" s="752"/>
      <c r="BD130" s="752"/>
      <c r="BE130" s="753"/>
      <c r="BF130" s="754">
        <v>8.6999999999999993</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470</v>
      </c>
      <c r="X131" s="761"/>
      <c r="Y131" s="761"/>
      <c r="Z131" s="762"/>
      <c r="AA131" s="763">
        <v>1993430</v>
      </c>
      <c r="AB131" s="764"/>
      <c r="AC131" s="764"/>
      <c r="AD131" s="764"/>
      <c r="AE131" s="765"/>
      <c r="AF131" s="766">
        <v>1960087</v>
      </c>
      <c r="AG131" s="764"/>
      <c r="AH131" s="764"/>
      <c r="AI131" s="764"/>
      <c r="AJ131" s="765"/>
      <c r="AK131" s="766">
        <v>1960042</v>
      </c>
      <c r="AL131" s="764"/>
      <c r="AM131" s="764"/>
      <c r="AN131" s="764"/>
      <c r="AO131" s="765"/>
      <c r="AP131" s="767"/>
      <c r="AQ131" s="768"/>
      <c r="AR131" s="768"/>
      <c r="AS131" s="768"/>
      <c r="AT131" s="769"/>
      <c r="AU131" s="233"/>
      <c r="AV131" s="233"/>
      <c r="AW131" s="233"/>
      <c r="AX131" s="729" t="s">
        <v>471</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38" t="s">
        <v>472</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473</v>
      </c>
      <c r="W132" s="742"/>
      <c r="X132" s="742"/>
      <c r="Y132" s="742"/>
      <c r="Z132" s="743"/>
      <c r="AA132" s="744">
        <v>9.6132796240000005</v>
      </c>
      <c r="AB132" s="745"/>
      <c r="AC132" s="745"/>
      <c r="AD132" s="745"/>
      <c r="AE132" s="746"/>
      <c r="AF132" s="747">
        <v>8.2631026070000004</v>
      </c>
      <c r="AG132" s="745"/>
      <c r="AH132" s="745"/>
      <c r="AI132" s="745"/>
      <c r="AJ132" s="746"/>
      <c r="AK132" s="747">
        <v>8.4837977959999993</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474</v>
      </c>
      <c r="W133" s="721"/>
      <c r="X133" s="721"/>
      <c r="Y133" s="721"/>
      <c r="Z133" s="722"/>
      <c r="AA133" s="723">
        <v>11.3</v>
      </c>
      <c r="AB133" s="724"/>
      <c r="AC133" s="724"/>
      <c r="AD133" s="724"/>
      <c r="AE133" s="725"/>
      <c r="AF133" s="723">
        <v>9.8000000000000007</v>
      </c>
      <c r="AG133" s="724"/>
      <c r="AH133" s="724"/>
      <c r="AI133" s="724"/>
      <c r="AJ133" s="725"/>
      <c r="AK133" s="723">
        <v>8.6999999999999993</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f+aTg7DpG2gCBAMBXMoxvsCbsDEVb8aqeuy9q5D03UTT5bo5IaAoK+yzTnhBMiNwoa4unQs4tB3Qi6v13OEZNQ==" saltValue="qlVo3NjSdiX6UlsZyzPNI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475</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0qZrwYpdjvM0jXpknIUdb1x+oes7kF1mwPC9QtRw0mIxOVbhJz+FYLqHuTmrY4QyEz+LUmZGZsQ21f0R9+Pasw==" saltValue="QdnJOWmbyNvWijdRCbnYWg=="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orpkrFfbNSUr9cqMsE1wMokEiCjieJM2BrnX4czM//edE1xywuZ43jqYo5oq1sswfVZP6oMpXKDuRY8e2Zz5kQ==" saltValue="q6+qcApBrh3QfPpMzc/6/A==" spinCount="100000" sheet="1" objects="1" scenarios="1"/>
  <dataConsolidate/>
  <phoneticPr fontId="2"/>
  <printOptions horizontalCentered="1" verticalCentered="1"/>
  <pageMargins left="0" right="0" top="0" bottom="0" header="0" footer="0"/>
  <pageSetup paperSize="8" scale="6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476</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477</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478</v>
      </c>
      <c r="AP7" s="272"/>
      <c r="AQ7" s="273" t="s">
        <v>479</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480</v>
      </c>
      <c r="AQ8" s="279" t="s">
        <v>481</v>
      </c>
      <c r="AR8" s="280" t="s">
        <v>482</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483</v>
      </c>
      <c r="AL9" s="1131"/>
      <c r="AM9" s="1131"/>
      <c r="AN9" s="1132"/>
      <c r="AO9" s="281">
        <v>791888</v>
      </c>
      <c r="AP9" s="281">
        <v>331195</v>
      </c>
      <c r="AQ9" s="282">
        <v>243450</v>
      </c>
      <c r="AR9" s="283">
        <v>36</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484</v>
      </c>
      <c r="AL10" s="1131"/>
      <c r="AM10" s="1131"/>
      <c r="AN10" s="1132"/>
      <c r="AO10" s="284">
        <v>138895</v>
      </c>
      <c r="AP10" s="284">
        <v>58091</v>
      </c>
      <c r="AQ10" s="285">
        <v>36828</v>
      </c>
      <c r="AR10" s="286">
        <v>57.7</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485</v>
      </c>
      <c r="AL11" s="1131"/>
      <c r="AM11" s="1131"/>
      <c r="AN11" s="1132"/>
      <c r="AO11" s="284" t="s">
        <v>486</v>
      </c>
      <c r="AP11" s="284" t="s">
        <v>486</v>
      </c>
      <c r="AQ11" s="285">
        <v>2575</v>
      </c>
      <c r="AR11" s="286" t="s">
        <v>486</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487</v>
      </c>
      <c r="AL12" s="1131"/>
      <c r="AM12" s="1131"/>
      <c r="AN12" s="1132"/>
      <c r="AO12" s="284" t="s">
        <v>486</v>
      </c>
      <c r="AP12" s="284" t="s">
        <v>486</v>
      </c>
      <c r="AQ12" s="285" t="s">
        <v>486</v>
      </c>
      <c r="AR12" s="286" t="s">
        <v>486</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488</v>
      </c>
      <c r="AL13" s="1131"/>
      <c r="AM13" s="1131"/>
      <c r="AN13" s="1132"/>
      <c r="AO13" s="284">
        <v>31563</v>
      </c>
      <c r="AP13" s="284">
        <v>13201</v>
      </c>
      <c r="AQ13" s="285">
        <v>11862</v>
      </c>
      <c r="AR13" s="286">
        <v>11.3</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489</v>
      </c>
      <c r="AL14" s="1131"/>
      <c r="AM14" s="1131"/>
      <c r="AN14" s="1132"/>
      <c r="AO14" s="284">
        <v>9369</v>
      </c>
      <c r="AP14" s="284">
        <v>3918</v>
      </c>
      <c r="AQ14" s="285">
        <v>4647</v>
      </c>
      <c r="AR14" s="286">
        <v>-15.7</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490</v>
      </c>
      <c r="AL15" s="1134"/>
      <c r="AM15" s="1134"/>
      <c r="AN15" s="1135"/>
      <c r="AO15" s="284">
        <v>-12850</v>
      </c>
      <c r="AP15" s="284">
        <v>-5374</v>
      </c>
      <c r="AQ15" s="285">
        <v>-13358</v>
      </c>
      <c r="AR15" s="286">
        <v>-59.8</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178</v>
      </c>
      <c r="AL16" s="1134"/>
      <c r="AM16" s="1134"/>
      <c r="AN16" s="1135"/>
      <c r="AO16" s="284">
        <v>958865</v>
      </c>
      <c r="AP16" s="284">
        <v>401031</v>
      </c>
      <c r="AQ16" s="285">
        <v>286004</v>
      </c>
      <c r="AR16" s="286">
        <v>40.200000000000003</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491</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492</v>
      </c>
      <c r="AP20" s="293" t="s">
        <v>493</v>
      </c>
      <c r="AQ20" s="294" t="s">
        <v>494</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495</v>
      </c>
      <c r="AL21" s="1137"/>
      <c r="AM21" s="1137"/>
      <c r="AN21" s="1138"/>
      <c r="AO21" s="297">
        <v>31.37</v>
      </c>
      <c r="AP21" s="298">
        <v>24.25</v>
      </c>
      <c r="AQ21" s="299">
        <v>7.12</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496</v>
      </c>
      <c r="AL22" s="1137"/>
      <c r="AM22" s="1137"/>
      <c r="AN22" s="1138"/>
      <c r="AO22" s="302">
        <v>95.4</v>
      </c>
      <c r="AP22" s="303">
        <v>95.4</v>
      </c>
      <c r="AQ22" s="304">
        <v>0</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29" t="s">
        <v>497</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x14ac:dyDescent="0.15">
      <c r="A27" s="309"/>
      <c r="AO27" s="262"/>
      <c r="AP27" s="262"/>
      <c r="AQ27" s="262"/>
      <c r="AR27" s="262"/>
      <c r="AS27" s="262"/>
      <c r="AT27" s="262"/>
    </row>
    <row r="28" spans="1:46" ht="17.25" x14ac:dyDescent="0.15">
      <c r="A28" s="263" t="s">
        <v>498</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499</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478</v>
      </c>
      <c r="AP30" s="272"/>
      <c r="AQ30" s="273" t="s">
        <v>479</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480</v>
      </c>
      <c r="AQ31" s="279" t="s">
        <v>481</v>
      </c>
      <c r="AR31" s="280" t="s">
        <v>482</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500</v>
      </c>
      <c r="AL32" s="1121"/>
      <c r="AM32" s="1121"/>
      <c r="AN32" s="1122"/>
      <c r="AO32" s="312">
        <v>366480</v>
      </c>
      <c r="AP32" s="312">
        <v>153275</v>
      </c>
      <c r="AQ32" s="313">
        <v>167387</v>
      </c>
      <c r="AR32" s="314">
        <v>-8.4</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501</v>
      </c>
      <c r="AL33" s="1121"/>
      <c r="AM33" s="1121"/>
      <c r="AN33" s="1122"/>
      <c r="AO33" s="312" t="s">
        <v>486</v>
      </c>
      <c r="AP33" s="312" t="s">
        <v>486</v>
      </c>
      <c r="AQ33" s="313" t="s">
        <v>486</v>
      </c>
      <c r="AR33" s="314" t="s">
        <v>486</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502</v>
      </c>
      <c r="AL34" s="1121"/>
      <c r="AM34" s="1121"/>
      <c r="AN34" s="1122"/>
      <c r="AO34" s="312" t="s">
        <v>486</v>
      </c>
      <c r="AP34" s="312" t="s">
        <v>486</v>
      </c>
      <c r="AQ34" s="313">
        <v>5</v>
      </c>
      <c r="AR34" s="314" t="s">
        <v>486</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503</v>
      </c>
      <c r="AL35" s="1121"/>
      <c r="AM35" s="1121"/>
      <c r="AN35" s="1122"/>
      <c r="AO35" s="312">
        <v>90888</v>
      </c>
      <c r="AP35" s="312">
        <v>38013</v>
      </c>
      <c r="AQ35" s="313">
        <v>34589</v>
      </c>
      <c r="AR35" s="314">
        <v>9.9</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504</v>
      </c>
      <c r="AL36" s="1121"/>
      <c r="AM36" s="1121"/>
      <c r="AN36" s="1122"/>
      <c r="AO36" s="312">
        <v>999</v>
      </c>
      <c r="AP36" s="312">
        <v>418</v>
      </c>
      <c r="AQ36" s="313">
        <v>2508</v>
      </c>
      <c r="AR36" s="314">
        <v>-83.3</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505</v>
      </c>
      <c r="AL37" s="1121"/>
      <c r="AM37" s="1121"/>
      <c r="AN37" s="1122"/>
      <c r="AO37" s="312">
        <v>30506</v>
      </c>
      <c r="AP37" s="312">
        <v>12759</v>
      </c>
      <c r="AQ37" s="313">
        <v>1525</v>
      </c>
      <c r="AR37" s="314">
        <v>736.7</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506</v>
      </c>
      <c r="AL38" s="1124"/>
      <c r="AM38" s="1124"/>
      <c r="AN38" s="1125"/>
      <c r="AO38" s="315" t="s">
        <v>486</v>
      </c>
      <c r="AP38" s="315" t="s">
        <v>486</v>
      </c>
      <c r="AQ38" s="316">
        <v>44</v>
      </c>
      <c r="AR38" s="304" t="s">
        <v>486</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507</v>
      </c>
      <c r="AL39" s="1124"/>
      <c r="AM39" s="1124"/>
      <c r="AN39" s="1125"/>
      <c r="AO39" s="312">
        <v>-75652</v>
      </c>
      <c r="AP39" s="312">
        <v>-31640</v>
      </c>
      <c r="AQ39" s="313">
        <v>-7489</v>
      </c>
      <c r="AR39" s="314">
        <v>322.5</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508</v>
      </c>
      <c r="AL40" s="1121"/>
      <c r="AM40" s="1121"/>
      <c r="AN40" s="1122"/>
      <c r="AO40" s="312">
        <v>-246935</v>
      </c>
      <c r="AP40" s="312">
        <v>-103277</v>
      </c>
      <c r="AQ40" s="313">
        <v>-138932</v>
      </c>
      <c r="AR40" s="314">
        <v>-25.7</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288</v>
      </c>
      <c r="AL41" s="1127"/>
      <c r="AM41" s="1127"/>
      <c r="AN41" s="1128"/>
      <c r="AO41" s="312">
        <v>166286</v>
      </c>
      <c r="AP41" s="312">
        <v>69547</v>
      </c>
      <c r="AQ41" s="313">
        <v>59636</v>
      </c>
      <c r="AR41" s="314">
        <v>16.600000000000001</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509</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510</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478</v>
      </c>
      <c r="AN49" s="1115" t="s">
        <v>511</v>
      </c>
      <c r="AO49" s="1116"/>
      <c r="AP49" s="1116"/>
      <c r="AQ49" s="1116"/>
      <c r="AR49" s="1117"/>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512</v>
      </c>
      <c r="AO50" s="329" t="s">
        <v>513</v>
      </c>
      <c r="AP50" s="330" t="s">
        <v>514</v>
      </c>
      <c r="AQ50" s="331" t="s">
        <v>515</v>
      </c>
      <c r="AR50" s="332" t="s">
        <v>516</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517</v>
      </c>
      <c r="AL51" s="325"/>
      <c r="AM51" s="333">
        <v>1044037</v>
      </c>
      <c r="AN51" s="334">
        <v>414794</v>
      </c>
      <c r="AO51" s="335">
        <v>41.9</v>
      </c>
      <c r="AP51" s="336">
        <v>268375</v>
      </c>
      <c r="AQ51" s="337">
        <v>-1.2</v>
      </c>
      <c r="AR51" s="338">
        <v>43.1</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518</v>
      </c>
      <c r="AM52" s="341">
        <v>355786</v>
      </c>
      <c r="AN52" s="342">
        <v>141353</v>
      </c>
      <c r="AO52" s="343">
        <v>188.8</v>
      </c>
      <c r="AP52" s="344">
        <v>119602</v>
      </c>
      <c r="AQ52" s="345">
        <v>1.5</v>
      </c>
      <c r="AR52" s="346">
        <v>187.3</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519</v>
      </c>
      <c r="AL53" s="325"/>
      <c r="AM53" s="333">
        <v>695739</v>
      </c>
      <c r="AN53" s="334">
        <v>286430</v>
      </c>
      <c r="AO53" s="335">
        <v>-30.9</v>
      </c>
      <c r="AP53" s="336">
        <v>301035</v>
      </c>
      <c r="AQ53" s="337">
        <v>12.2</v>
      </c>
      <c r="AR53" s="338">
        <v>-43.1</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518</v>
      </c>
      <c r="AM54" s="341">
        <v>185217</v>
      </c>
      <c r="AN54" s="342">
        <v>76252</v>
      </c>
      <c r="AO54" s="343">
        <v>-46.1</v>
      </c>
      <c r="AP54" s="344">
        <v>154376</v>
      </c>
      <c r="AQ54" s="345">
        <v>29.1</v>
      </c>
      <c r="AR54" s="346">
        <v>-75.2</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520</v>
      </c>
      <c r="AL55" s="325"/>
      <c r="AM55" s="333">
        <v>678337</v>
      </c>
      <c r="AN55" s="334">
        <v>283586</v>
      </c>
      <c r="AO55" s="335">
        <v>-1</v>
      </c>
      <c r="AP55" s="336">
        <v>277467</v>
      </c>
      <c r="AQ55" s="337">
        <v>-7.8</v>
      </c>
      <c r="AR55" s="338">
        <v>6.8</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518</v>
      </c>
      <c r="AM56" s="341">
        <v>125678</v>
      </c>
      <c r="AN56" s="342">
        <v>52541</v>
      </c>
      <c r="AO56" s="343">
        <v>-31.1</v>
      </c>
      <c r="AP56" s="344">
        <v>128378</v>
      </c>
      <c r="AQ56" s="345">
        <v>-16.8</v>
      </c>
      <c r="AR56" s="346">
        <v>-14.3</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521</v>
      </c>
      <c r="AL57" s="325"/>
      <c r="AM57" s="333">
        <v>594152</v>
      </c>
      <c r="AN57" s="334">
        <v>251546</v>
      </c>
      <c r="AO57" s="335">
        <v>-11.3</v>
      </c>
      <c r="AP57" s="336">
        <v>282256</v>
      </c>
      <c r="AQ57" s="337">
        <v>1.7</v>
      </c>
      <c r="AR57" s="338">
        <v>-13</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518</v>
      </c>
      <c r="AM58" s="341">
        <v>73487</v>
      </c>
      <c r="AN58" s="342">
        <v>31112</v>
      </c>
      <c r="AO58" s="343">
        <v>-40.799999999999997</v>
      </c>
      <c r="AP58" s="344">
        <v>145453</v>
      </c>
      <c r="AQ58" s="345">
        <v>13.3</v>
      </c>
      <c r="AR58" s="346">
        <v>-54.1</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522</v>
      </c>
      <c r="AL59" s="325"/>
      <c r="AM59" s="333">
        <v>1706597</v>
      </c>
      <c r="AN59" s="334">
        <v>713759</v>
      </c>
      <c r="AO59" s="335">
        <v>183.7</v>
      </c>
      <c r="AP59" s="336">
        <v>295341</v>
      </c>
      <c r="AQ59" s="337">
        <v>4.5999999999999996</v>
      </c>
      <c r="AR59" s="338">
        <v>179.1</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518</v>
      </c>
      <c r="AM60" s="341">
        <v>288028</v>
      </c>
      <c r="AN60" s="342">
        <v>120463</v>
      </c>
      <c r="AO60" s="343">
        <v>287.2</v>
      </c>
      <c r="AP60" s="344">
        <v>137402</v>
      </c>
      <c r="AQ60" s="345">
        <v>-5.5</v>
      </c>
      <c r="AR60" s="346">
        <v>292.7</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523</v>
      </c>
      <c r="AL61" s="347"/>
      <c r="AM61" s="348">
        <v>943772</v>
      </c>
      <c r="AN61" s="349">
        <v>390023</v>
      </c>
      <c r="AO61" s="350">
        <v>36.5</v>
      </c>
      <c r="AP61" s="351">
        <v>284895</v>
      </c>
      <c r="AQ61" s="352">
        <v>1.9</v>
      </c>
      <c r="AR61" s="338">
        <v>34.6</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518</v>
      </c>
      <c r="AM62" s="341">
        <v>205639</v>
      </c>
      <c r="AN62" s="342">
        <v>84344</v>
      </c>
      <c r="AO62" s="343">
        <v>71.599999999999994</v>
      </c>
      <c r="AP62" s="344">
        <v>137042</v>
      </c>
      <c r="AQ62" s="345">
        <v>4.3</v>
      </c>
      <c r="AR62" s="346">
        <v>67.3</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UbdGwWLs1m3rnIpio14XxveD8av7KpJP1hAbVTMB0b6DEmKtSt1IVe/M+DbrbOqxs4aMBBgh9G1a5y1TfmnPTA==" saltValue="hcvRtsUtzn7cE+xk4HGml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475</v>
      </c>
    </row>
    <row r="120" spans="125:125" ht="13.5" hidden="1" customHeight="1" x14ac:dyDescent="0.15"/>
    <row r="121" spans="125:125" ht="13.5" hidden="1" customHeight="1" x14ac:dyDescent="0.15">
      <c r="DU121" s="259"/>
    </row>
  </sheetData>
  <sheetProtection algorithmName="SHA-512" hashValue="z0X47jLaTY4F/ymx/pWX0N9d+brhQH/oBDM6XMXYJjoRVY17FjPH7iDG0lbzY6JPE+YWY4j+0z1PlXT1xw3g8w==" saltValue="YvMBQow22qDFe0yvmB5IHQ=="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475</v>
      </c>
    </row>
  </sheetData>
  <sheetProtection algorithmName="SHA-512" hashValue="Z5cWQlQ1San/11pRMunbGKKEY3A3jkV/0peQdeV4eHeWX5LujzgCKOrKceKcycD7JKYHSx9jlOd/Pem5NIXS/A==" saltValue="w0JTNa7AbFfNxY57Kqewlw=="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39" t="s">
        <v>3</v>
      </c>
      <c r="D47" s="1139"/>
      <c r="E47" s="1140"/>
      <c r="F47" s="11">
        <v>17.059999999999999</v>
      </c>
      <c r="G47" s="12">
        <v>18.68</v>
      </c>
      <c r="H47" s="12">
        <v>29.49</v>
      </c>
      <c r="I47" s="12">
        <v>35.21</v>
      </c>
      <c r="J47" s="13">
        <v>38.130000000000003</v>
      </c>
    </row>
    <row r="48" spans="2:10" ht="57.75" customHeight="1" x14ac:dyDescent="0.15">
      <c r="B48" s="14"/>
      <c r="C48" s="1141" t="s">
        <v>4</v>
      </c>
      <c r="D48" s="1141"/>
      <c r="E48" s="1142"/>
      <c r="F48" s="15">
        <v>6.47</v>
      </c>
      <c r="G48" s="16">
        <v>4.18</v>
      </c>
      <c r="H48" s="16">
        <v>2.63</v>
      </c>
      <c r="I48" s="16">
        <v>4.53</v>
      </c>
      <c r="J48" s="17">
        <v>3.1</v>
      </c>
    </row>
    <row r="49" spans="2:10" ht="57.75" customHeight="1" thickBot="1" x14ac:dyDescent="0.2">
      <c r="B49" s="18"/>
      <c r="C49" s="1143" t="s">
        <v>5</v>
      </c>
      <c r="D49" s="1143"/>
      <c r="E49" s="1144"/>
      <c r="F49" s="19" t="s">
        <v>530</v>
      </c>
      <c r="G49" s="20" t="s">
        <v>531</v>
      </c>
      <c r="H49" s="20">
        <v>10.94</v>
      </c>
      <c r="I49" s="20">
        <v>6.61</v>
      </c>
      <c r="J49" s="21">
        <v>1.64</v>
      </c>
    </row>
    <row r="50" spans="2:10" x14ac:dyDescent="0.15"/>
  </sheetData>
  <sheetProtection algorithmName="SHA-512" hashValue="4VBnZ1MCU+j70d+z4JmXFByjs7u+0ILsnK67DVbK4nonSfr3Iyhugy+38F5unbsDhAxMUGfYdUvc72Vf90911w==" saltValue="S4D5Txq/4JrnIgJmhg5rAg=="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2025-03-11T05:22:30Z</cp:lastPrinted>
  <dcterms:created xsi:type="dcterms:W3CDTF">2025-02-19T00:18:56Z</dcterms:created>
  <dcterms:modified xsi:type="dcterms:W3CDTF">2025-09-16T07:49:33Z</dcterms:modified>
  <cp:category/>
</cp:coreProperties>
</file>