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企画財政課\財政係\50胆振支庁報告\財政状況資料集関係\2023.10.6〆令和３年度財政状況資料集の作成について（２回目再出力後）\04_HP公表\"/>
    </mc:Choice>
  </mc:AlternateContent>
  <bookViews>
    <workbookView xWindow="0" yWindow="0" windowWidth="28800" windowHeight="123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E35" i="10"/>
  <c r="AM35" i="10"/>
  <c r="U35" i="10"/>
  <c r="C35" i="10"/>
  <c r="CO34" i="10"/>
  <c r="CO35"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<sst xmlns="http://schemas.openxmlformats.org/spreadsheetml/2006/main" count="1113" uniqueCount="591">
  <si>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</si>
  <si>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</si>
  <si>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</si>
  <si>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</si>
  <si>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</si>
  <si>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</si>
  <si>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</si>
  <si>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</si>
  <si>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</si>
  <si>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</si>
  <si>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</si>
  <si>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</si>
  <si>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</si>
  <si>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</si>
  <si>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</si>
  <si>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</si>
  <si>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</si>
  <si>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</si>
  <si>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</si>
  <si>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</si>
  <si>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</si>
  <si>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</si>
  <si>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</si>
  <si>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</si>
  <si>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</si>
  <si>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</si>
  <si>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</si>
  <si>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</si>
  <si>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</si>
  <si>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</si>
  <si>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</si>
  <si>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</si>
  <si>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</si>
  <si>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</si>
  <si>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</si>
  <si>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</si>
  <si>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</si>
  <si>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</si>
  <si>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</si>
  <si>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</si>
  <si>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</si>
  <si>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</si>
  <si>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</si>
  <si>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</si>
  <si>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</si>
  <si>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</si>
  <si>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</si>
  <si>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</si>
  <si>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</si>
  <si>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</si>
  <si>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</si>
  <si>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</si>
  <si>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</si>
  <si>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</si>
  <si>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</si>
  <si>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</si>
  <si>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</si>
  <si>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</si>
  <si>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</si>
  <si>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</si>
  <si>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</si>
  <si>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</si>
  <si>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</si>
  <si>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</si>
  <si>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</si>
  <si>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</si>
  <si>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</si>
  <si>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</si>
  <si>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</si>
  <si>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</si>
  <si>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</si>
  <si>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</si>
  <si>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</si>
  <si>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</si>
  <si>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</si>
  <si>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</si>
  <si>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</si>
  <si>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</si>
  <si>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</si>
  <si>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</si>
  <si>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</si>
  <si>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</si>
  <si>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</si>
  <si>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</si>
  <si>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</si>
  <si>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</si>
  <si>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</si>
  <si>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</si>
  <si>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</si>
  <si>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</si>
  <si>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</si>
  <si>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</si>
  <si>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</si>
  <si>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</si>
  <si>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</si>
  <si>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</si>
  <si>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</si>
  <si>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壮瞥町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</si>
  <si>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</si>
  <si>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</si>
  <si>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</si>
  <si>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</si>
  <si>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</si>
  <si>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</si>
  <si>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</si>
  <si>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</si>
  <si>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</si>
  <si>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</si>
  <si>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</si>
  <si>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</si>
  <si>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</si>
  <si>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</si>
  <si>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</si>
  <si>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</si>
  <si>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</si>
  <si>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</si>
  <si>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</si>
  <si>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</si>
  <si>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</si>
  <si>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</si>
  <si>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</si>
  <si>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</si>
  <si>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</si>
  <si>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</si>
  <si>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</si>
  <si>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</si>
  <si>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</si>
  <si>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</si>
  <si>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</si>
  <si>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</si>
  <si>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</si>
  <si>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</si>
  <si>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</si>
  <si>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</si>
  <si>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</si>
  <si>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</si>
  <si>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</si>
  <si>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</si>
  <si>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</si>
  <si>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</si>
  <si>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</si>
  <si>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</si>
  <si>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</si>
  <si>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</si>
  <si>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</si>
  <si>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</si>
  <si>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</si>
  <si>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</si>
  <si>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</si>
  <si>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</si>
  <si>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</si>
  <si>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</si>
  <si>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</si>
  <si>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</si>
  <si>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</si>
  <si>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</si>
  <si>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</si>
  <si>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</si>
  <si>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</si>
  <si>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</si>
  <si>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</si>
  <si>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</si>
  <si>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</si>
  <si>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</si>
  <si>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</si>
  <si>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</si>
  <si>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</si>
  <si>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</si>
  <si>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</si>
  <si>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</si>
  <si>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</si>
  <si>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</si>
  <si>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</si>
  <si>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</si>
  <si>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</si>
  <si>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</si>
  <si>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</si>
  <si>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</si>
  <si>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</si>
  <si>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</si>
  <si>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</si>
  <si>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</si>
  <si>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</si>
  <si>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</si>
  <si>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</si>
  <si>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</si>
  <si>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</si>
  <si>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</si>
  <si>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</si>
  <si>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</si>
  <si>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</si>
  <si>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</si>
  <si>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</si>
  <si>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</si>
  <si>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</si>
  <si>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</si>
  <si>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</si>
  <si>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</si>
  <si>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</si>
  <si>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</si>
  <si>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</si>
  <si>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</si>
  <si>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</si>
  <si>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</si>
  <si>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</si>
  <si>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</si>
  <si>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</si>
  <si>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</si>
  <si>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</si>
  <si>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</si>
  <si>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</si>
  <si>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北海道壮瞥町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</si>
  <si>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</si>
  <si>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</si>
  <si>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</si>
  <si>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</si>
  <si>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</si>
  <si>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</si>
  <si>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</si>
  <si>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</si>
  <si>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</si>
  <si>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</si>
  <si>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</si>
  <si>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</si>
  <si>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</si>
  <si>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</si>
  <si>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</si>
  <si>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</si>
  <si>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</si>
  <si>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</si>
  <si>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</si>
  <si>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</si>
  <si>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</si>
  <si>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</si>
  <si>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</si>
  <si>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</si>
  <si>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</si>
  <si>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</si>
  <si>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</si>
  <si>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</si>
  <si>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</si>
  <si>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</si>
  <si>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</si>
  <si>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</si>
  <si>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</si>
  <si>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</si>
  <si>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</si>
  <si>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</si>
  <si>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</si>
  <si>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</si>
  <si>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</si>
  <si>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</si>
  <si>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</si>
  <si>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</si>
  <si>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</si>
  <si>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</si>
  <si>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</si>
  <si>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</si>
  <si>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</si>
  <si>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</si>
  <si>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</si>
  <si>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</si>
  <si>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</si>
  <si>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</si>
  <si>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</si>
  <si>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</si>
  <si>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</si>
  <si>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</si>
  <si>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</si>
  <si>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</si>
  <si>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</si>
  <si>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</si>
  <si>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</si>
  <si>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</si>
  <si>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</si>
  <si>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</si>
  <si>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</si>
  <si>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</si>
  <si>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</si>
  <si>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</si>
  <si>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</si>
  <si>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</si>
  <si>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</si>
  <si>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</si>
  <si>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</si>
  <si>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</si>
  <si>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</si>
  <si>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</si>
  <si>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</si>
  <si>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</si>
  <si>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</si>
  <si>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</si>
  <si>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</si>
  <si>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</si>
  <si>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</si>
  <si>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</si>
  <si>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</si>
  <si>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</si>
  <si>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</si>
  <si>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</si>
  <si>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</si>
  <si>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</si>
  <si>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</si>
  <si>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</si>
  <si>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</si>
  <si>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</si>
  <si>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</si>
  <si>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</si>
  <si>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</si>
  <si>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</si>
  <si>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</si>
  <si>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</si>
  <si>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</si>
  <si>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</si>
  <si>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</si>
  <si>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</si>
  <si>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</si>
  <si>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</si>
  <si>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</si>
  <si>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</si>
  <si>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</si>
  <si>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</si>
  <si>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</si>
  <si>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</si>
  <si>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</si>
  <si>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</si>
  <si>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</si>
  <si>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</si>
  <si>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</si>
  <si>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</si>
  <si>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</si>
  <si>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</si>
  <si>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</si>
  <si>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</si>
  <si>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</si>
  <si>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</si>
  <si>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</si>
  <si>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</si>
  <si>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</si>
  <si>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</si>
  <si>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</si>
  <si>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</si>
  <si>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</si>
  <si>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</si>
  <si>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</si>
  <si>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</si>
  <si>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</si>
  <si>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</si>
  <si>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</si>
  <si>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</si>
  <si>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</si>
  <si>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</si>
  <si>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</si>
  <si>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</si>
  <si>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</si>
  <si>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</si>
  <si>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</si>
  <si>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</si>
  <si>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</si>
  <si>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</si>
  <si>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</si>
  <si>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</si>
  <si>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</si>
  <si>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</si>
  <si>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</si>
  <si>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</si>
  <si>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北海道壮瞥町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</si>
  <si>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</si>
  <si>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</si>
  <si>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</si>
  <si>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</si>
  <si>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</si>
  <si>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</si>
  <si>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</si>
  <si>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</si>
  <si>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</si>
  <si>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</si>
  <si>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</si>
  <si>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</si>
  <si>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</si>
  <si>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</si>
  <si>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</si>
  <si>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</si>
  <si>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</si>
  <si>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</si>
  <si>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</si>
  <si>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</si>
  <si>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</si>
  <si>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</si>
  <si>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</si>
  <si>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</si>
  <si>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</si>
  <si>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</si>
  <si>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</si>
  <si>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</si>
  <si>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</si>
  <si>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</si>
  <si>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</si>
  <si>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</si>
  <si>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</si>
  <si>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</si>
  <si>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</si>
  <si>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</si>
  <si>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</si>
  <si>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</si>
  <si>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</si>
  <si>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</si>
  <si>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</si>
  <si>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</si>
  <si>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</si>
  <si>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</si>
  <si>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</si>
  <si>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</si>
  <si>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</si>
  <si>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</si>
  <si>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</si>
  <si>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</si>
  <si>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</si>
  <si>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</si>
  <si>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</si>
  <si>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</si>
  <si>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</si>
  <si>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</si>
  <si>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</si>
  <si>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</si>
  <si>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</si>
  <si>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</si>
  <si>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</si>
  <si>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</si>
  <si>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</si>
  <si>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</si>
  <si>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</si>
  <si>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</si>
  <si>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</si>
  <si>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</si>
  <si>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</si>
  <si>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</si>
  <si>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</si>
  <si>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</si>
  <si>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</si>
  <si>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</si>
  <si>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</si>
  <si>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</si>
  <si>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</si>
  <si>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</si>
  <si>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</si>
  <si>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</si>
  <si>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</si>
  <si>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</si>
  <si>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</si>
  <si>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</si>
  <si>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</si>
  <si>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</si>
  <si>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</si>
  <si>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</si>
  <si>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</si>
  <si>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</si>
  <si>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</si>
  <si>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</si>
  <si>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</si>
  <si>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</si>
  <si>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</si>
  <si>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</si>
  <si>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</si>
  <si>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</si>
  <si>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</si>
  <si>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</si>
  <si>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</si>
  <si>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</si>
  <si>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</si>
  <si>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</si>
  <si>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</si>
  <si>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</si>
  <si>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</si>
  <si>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</si>
  <si>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</si>
  <si>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</si>
  <si>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</si>
  <si>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</si>
  <si>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</si>
  <si>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</si>
  <si>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</si>
  <si>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</si>
  <si>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</si>
  <si>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</si>
  <si>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</si>
  <si>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</si>
  <si>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</si>
  <si>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</si>
  <si>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</si>
  <si>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</si>
  <si>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</si>
  <si>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</si>
  <si>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</si>
  <si>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</si>
  <si>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</si>
  <si>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</si>
  <si>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</si>
  <si>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</si>
  <si>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</si>
  <si>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</si>
  <si>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</si>
  <si>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</si>
  <si>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</si>
  <si>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</si>
  <si>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</si>
  <si>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</si>
  <si>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</si>
  <si>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</si>
  <si>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</si>
  <si>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</si>
  <si>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</si>
  <si>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</si>
  <si>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</si>
  <si>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</si>
  <si>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</si>
  <si>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</si>
  <si>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</si>
  <si>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</si>
  <si>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</si>
  <si>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</si>
  <si>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</si>
  <si>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</si>
  <si>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</si>
  <si>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</si>
  <si>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</si>
  <si>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</si>
  <si>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</si>
  <si>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</si>
  <si>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</si>
  <si>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</si>
  <si>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</si>
  <si>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</si>
  <si>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</si>
  <si>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</si>
  <si>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</si>
  <si>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</si>
  <si>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</si>
  <si>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</si>
  <si>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</si>
  <si>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</si>
  <si>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</si>
  <si>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</si>
  <si>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</si>
  <si>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</si>
  <si>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</si>
  <si>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</si>
  <si>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</si>
  <si>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</si>
  <si>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</si>
  <si>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</si>
  <si>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3.99</t>
  </si>
  <si>
    <t>▲ 3.71</t>
  </si>
  <si>
    <t>▲ 0.33</t>
  </si>
  <si>
    <t>▲ 0.07</t>
  </si>
  <si>
    <t>一般会計</t>
  </si>
  <si>
    <t>介護保険特別会計</t>
  </si>
  <si>
    <t>国民健康保険特別会計</t>
  </si>
  <si>
    <t>後期高齢者医療特別会計</t>
  </si>
  <si>
    <t>簡易水道事業特別会計</t>
  </si>
  <si>
    <t>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</si>
  <si>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</si>
  <si>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</si>
  <si>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</si>
  <si>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</si>
  <si>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</si>
  <si>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</si>
  <si>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</si>
  <si>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</si>
  <si>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西いぶり広域連合</t>
    <rPh sb="0" eb="1">
      <t>ニシ</t>
    </rPh>
    <rPh sb="4" eb="6">
      <t>コウイキ</t>
    </rPh>
    <rPh sb="6" eb="8">
      <t>レンゴウ</t>
    </rPh>
    <phoneticPr fontId="2"/>
  </si>
  <si>
    <t>西胆振行政事務組合</t>
    <rPh sb="0" eb="1">
      <t>ニシ</t>
    </rPh>
    <rPh sb="1" eb="3">
      <t>イブリ</t>
    </rPh>
    <rPh sb="3" eb="5">
      <t>ギョウセイ</t>
    </rPh>
    <rPh sb="5" eb="7">
      <t>ジム</t>
    </rPh>
    <rPh sb="7" eb="9">
      <t>クミアイ</t>
    </rPh>
    <phoneticPr fontId="2"/>
  </si>
  <si>
    <t>(有)オロフレリゾート</t>
    <rPh sb="0" eb="3">
      <t>ユウ</t>
    </rPh>
    <phoneticPr fontId="2"/>
  </si>
  <si>
    <t>(有)壮瞥町リサイクルシステム</t>
    <rPh sb="0" eb="3">
      <t>ユウ</t>
    </rPh>
    <rPh sb="3" eb="6">
      <t>ソウベツチョウ</t>
    </rPh>
    <phoneticPr fontId="2"/>
  </si>
  <si>
    <t>農林漁業振興基金</t>
    <rPh sb="0" eb="8">
      <t>ノウリンギョギョウシンコウキキン</t>
    </rPh>
    <phoneticPr fontId="2"/>
  </si>
  <si>
    <t>公共施設等整備基金</t>
    <phoneticPr fontId="5"/>
  </si>
  <si>
    <t>国際交流基金</t>
    <phoneticPr fontId="2"/>
  </si>
  <si>
    <t>ふるさと応援基金</t>
    <phoneticPr fontId="5"/>
  </si>
  <si>
    <t>地域振興基金</t>
    <phoneticPr fontId="2"/>
  </si>
  <si>
    <t>-</t>
    <phoneticPr fontId="2"/>
  </si>
  <si>
    <t>※8：職員の状況については、令和3年地方公務員給与実態調査に基づいている。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</si>
  <si>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</si>
  <si>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</si>
  <si>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充当可能基金の増加等により算定なしとなり、類似団体の水準と同程度になった。また、有形固定資産減価償却率についても類似団体平均と同水準となっている。主な要因としては役場庁舎や消防庁舎、こどもセンター、保健センターなど比較的新しい施設が多い一方で、学校施設や福祉施設の老朽化が進んでいることが挙げられる。今後は減価償却率の上昇が見込まれるが、公共施設等総合管理計画に基づき、施設の統廃合や複合化、計画的な更新に取り組んでいく。</t>
    <rPh sb="9" eb="11">
      <t>ジュウトウ</t>
    </rPh>
    <rPh sb="11" eb="13">
      <t>カノウ</t>
    </rPh>
    <rPh sb="13" eb="15">
      <t>キキン</t>
    </rPh>
    <rPh sb="16" eb="18">
      <t>ゾウカ</t>
    </rPh>
    <rPh sb="69" eb="71">
      <t>ヘイキン</t>
    </rPh>
    <rPh sb="72" eb="75">
      <t>ドウスイジュン</t>
    </rPh>
    <rPh sb="136" eb="138">
      <t>フクシ</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</si>
  <si>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</si>
  <si>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</si>
  <si>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</si>
  <si>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</si>
  <si>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</si>
  <si>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</si>
  <si>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将来負担比率は、地方債現在高の減少等により、算定なしとなった。
　実質公債費比率は、地方債の元利償還金の減少等により、前年度より改善したが、依然高い水準で推移している。
　実質公債費比率は類似団体を上回っており、地方債の発行を抑制し、計画的な基金への積み立てや充当可能財源の確保に努め、健全な財政運営を図る。</t>
    <rPh sb="65" eb="67">
      <t>カイゼン</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</si>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</sst>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3A29-4FC6-A94D-0BA3C4AD63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296376</c:v>
                </c:pt>
                <c:pt idx="1">
                  <c:v>292251</c:v>
                </c:pt>
                <c:pt idx="2">
                  <c:v>414794</c:v>
                </c:pt>
                <c:pt idx="3">
                  <c:v>286430</c:v>
                </c:pt>
                <c:pt idx="4">
                  <c:v>283586</c:v>
                </c:pt>
              </c:numCache>
            </c:numRef>
          </c:val>
          <c:smooth val="0"/>
          <c:extLst>
            <c:ext xmlns:c16="http://schemas.microsoft.com/office/drawing/2014/chart" uri="{C3380CC4-5D6E-409C-BE32-E72D297353CC}">
              <c16:uniqueId val="{00000001-3A29-4FC6-A94D-0BA3C4AD63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5.57</c:v>
                </c:pt>
                <c:pt idx="1">
                  <c:v>4.8099999999999996</c:v>
                </c:pt>
                <c:pt idx="2">
                  <c:v>6.47</c:v>
                </c:pt>
                <c:pt idx="3">
                  <c:v>4.18</c:v>
                </c:pt>
                <c:pt idx="4">
                  <c:v>2.63</c:v>
                </c:pt>
              </c:numCache>
            </c:numRef>
          </c:val>
          <c:extLst>
            <c:ext xmlns:c16="http://schemas.microsoft.com/office/drawing/2014/chart" uri="{C3380CC4-5D6E-409C-BE32-E72D297353CC}">
              <c16:uniqueId val="{00000000-A8F3-4002-9B1A-7564DCD15C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21.13</c:v>
                </c:pt>
                <c:pt idx="1">
                  <c:v>19.190000000000001</c:v>
                </c:pt>
                <c:pt idx="2">
                  <c:v>17.059999999999999</c:v>
                </c:pt>
                <c:pt idx="3">
                  <c:v>18.68</c:v>
                </c:pt>
                <c:pt idx="4">
                  <c:v>29.49</c:v>
                </c:pt>
              </c:numCache>
            </c:numRef>
          </c:val>
          <c:extLst>
            <c:ext xmlns:c16="http://schemas.microsoft.com/office/drawing/2014/chart" uri="{C3380CC4-5D6E-409C-BE32-E72D297353CC}">
              <c16:uniqueId val="{00000001-A8F3-4002-9B1A-7564DCD15C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-3.99</c:v>
                </c:pt>
                <c:pt idx="1">
                  <c:v>-3.71</c:v>
                </c:pt>
                <c:pt idx="2">
                  <c:v>-0.33</c:v>
                </c:pt>
                <c:pt idx="3">
                  <c:v>-7.0000000000000007E-2</c:v>
                </c:pt>
                <c:pt idx="4">
                  <c:v>10.94</c:v>
                </c:pt>
              </c:numCache>
            </c:numRef>
          </c:val>
          <c:smooth val="0"/>
          <c:extLst>
            <c:ext xmlns:c16="http://schemas.microsoft.com/office/drawing/2014/chart" uri="{C3380CC4-5D6E-409C-BE32-E72D297353CC}">
              <c16:uniqueId val="{00000002-A8F3-4002-9B1A-7564DCD15C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8E-41EF-BA61-7009AC8D54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8E-41EF-BA61-7009AC8D54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8E-41EF-BA61-7009AC8D54D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48E-41EF-BA61-7009AC8D54DD}"/>
            </c:ext>
          </c:extLst>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4-748E-41EF-BA61-7009AC8D54DD}"/>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5-748E-41EF-BA61-7009AC8D54D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0.03</c:v>
                </c:pt>
                <c:pt idx="2">
                  <c:v>#N/A</c:v>
                </c:pt>
                <c:pt idx="3">
                  <c:v>0.03</c:v>
                </c:pt>
                <c:pt idx="4">
                  <c:v>#N/A</c:v>
                </c:pt>
                <c:pt idx="5">
                  <c:v>0.03</c:v>
                </c:pt>
                <c:pt idx="6">
                  <c:v>#N/A</c:v>
                </c:pt>
                <c:pt idx="7">
                  <c:v>0.05</c:v>
                </c:pt>
                <c:pt idx="8">
                  <c:v>#N/A</c:v>
                </c:pt>
                <c:pt idx="9">
                  <c:v>0.03</c:v>
                </c:pt>
              </c:numCache>
            </c:numRef>
          </c:val>
          <c:extLst>
            <c:ext xmlns:c16="http://schemas.microsoft.com/office/drawing/2014/chart" uri="{C3380CC4-5D6E-409C-BE32-E72D297353CC}">
              <c16:uniqueId val="{00000006-748E-41EF-BA61-7009AC8D54D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c:v>
                </c:pt>
                <c:pt idx="2">
                  <c:v>#N/A</c:v>
                </c:pt>
                <c:pt idx="3">
                  <c:v>0.62</c:v>
                </c:pt>
                <c:pt idx="4">
                  <c:v>#N/A</c:v>
                </c:pt>
                <c:pt idx="5">
                  <c:v>0.5</c:v>
                </c:pt>
                <c:pt idx="6">
                  <c:v>#N/A</c:v>
                </c:pt>
                <c:pt idx="7">
                  <c:v>0.53</c:v>
                </c:pt>
                <c:pt idx="8">
                  <c:v>#N/A</c:v>
                </c:pt>
                <c:pt idx="9">
                  <c:v>0.34</c:v>
                </c:pt>
              </c:numCache>
            </c:numRef>
          </c:val>
          <c:extLst>
            <c:ext xmlns:c16="http://schemas.microsoft.com/office/drawing/2014/chart" uri="{C3380CC4-5D6E-409C-BE32-E72D297353CC}">
              <c16:uniqueId val="{00000007-748E-41EF-BA61-7009AC8D54D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0.63</c:v>
                </c:pt>
                <c:pt idx="2">
                  <c:v>#N/A</c:v>
                </c:pt>
                <c:pt idx="3">
                  <c:v>0.8</c:v>
                </c:pt>
                <c:pt idx="4">
                  <c:v>#N/A</c:v>
                </c:pt>
                <c:pt idx="5">
                  <c:v>0.72</c:v>
                </c:pt>
                <c:pt idx="6">
                  <c:v>#N/A</c:v>
                </c:pt>
                <c:pt idx="7">
                  <c:v>1.19</c:v>
                </c:pt>
                <c:pt idx="8">
                  <c:v>#N/A</c:v>
                </c:pt>
                <c:pt idx="9">
                  <c:v>1.36</c:v>
                </c:pt>
              </c:numCache>
            </c:numRef>
          </c:val>
          <c:extLst>
            <c:ext xmlns:c16="http://schemas.microsoft.com/office/drawing/2014/chart" uri="{C3380CC4-5D6E-409C-BE32-E72D297353CC}">
              <c16:uniqueId val="{00000008-748E-41EF-BA61-7009AC8D54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5.57</c:v>
                </c:pt>
                <c:pt idx="2">
                  <c:v>#N/A</c:v>
                </c:pt>
                <c:pt idx="3">
                  <c:v>4.8</c:v>
                </c:pt>
                <c:pt idx="4">
                  <c:v>#N/A</c:v>
                </c:pt>
                <c:pt idx="5">
                  <c:v>6.47</c:v>
                </c:pt>
                <c:pt idx="6">
                  <c:v>#N/A</c:v>
                </c:pt>
                <c:pt idx="7">
                  <c:v>4.17</c:v>
                </c:pt>
                <c:pt idx="8">
                  <c:v>#N/A</c:v>
                </c:pt>
                <c:pt idx="9">
                  <c:v>2.63</c:v>
                </c:pt>
              </c:numCache>
            </c:numRef>
          </c:val>
          <c:extLst>
            <c:ext xmlns:c16="http://schemas.microsoft.com/office/drawing/2014/chart" uri="{C3380CC4-5D6E-409C-BE32-E72D297353CC}">
              <c16:uniqueId val="{00000009-748E-41EF-BA61-7009AC8D54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437</c:v>
                </c:pt>
                <c:pt idx="5">
                  <c:v>425</c:v>
                </c:pt>
                <c:pt idx="8">
                  <c:v>423</c:v>
                </c:pt>
                <c:pt idx="11">
                  <c:v>395</c:v>
                </c:pt>
                <c:pt idx="14">
                  <c:v>357</c:v>
                </c:pt>
              </c:numCache>
            </c:numRef>
          </c:val>
          <c:extLst>
            <c:ext xmlns:c16="http://schemas.microsoft.com/office/drawing/2014/chart" uri="{C3380CC4-5D6E-409C-BE32-E72D297353CC}">
              <c16:uniqueId val="{00000000-83D9-4886-BC1A-314C97650C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D9-4886-BC1A-314C97650C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27</c:v>
                </c:pt>
                <c:pt idx="3">
                  <c:v>26</c:v>
                </c:pt>
                <c:pt idx="6">
                  <c:v>25</c:v>
                </c:pt>
                <c:pt idx="9">
                  <c:v>30</c:v>
                </c:pt>
                <c:pt idx="12">
                  <c:v>30</c:v>
                </c:pt>
              </c:numCache>
            </c:numRef>
          </c:val>
          <c:extLst>
            <c:ext xmlns:c16="http://schemas.microsoft.com/office/drawing/2014/chart" uri="{C3380CC4-5D6E-409C-BE32-E72D297353CC}">
              <c16:uniqueId val="{00000002-83D9-4886-BC1A-314C97650C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c:v>
                </c:pt>
                <c:pt idx="3">
                  <c:v>3</c:v>
                </c:pt>
                <c:pt idx="6">
                  <c:v>1</c:v>
                </c:pt>
                <c:pt idx="9">
                  <c:v>1</c:v>
                </c:pt>
                <c:pt idx="12">
                  <c:v>2</c:v>
                </c:pt>
              </c:numCache>
            </c:numRef>
          </c:val>
          <c:extLst>
            <c:ext xmlns:c16="http://schemas.microsoft.com/office/drawing/2014/chart" uri="{C3380CC4-5D6E-409C-BE32-E72D297353CC}">
              <c16:uniqueId val="{00000003-83D9-4886-BC1A-314C97650C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95</c:v>
                </c:pt>
                <c:pt idx="3">
                  <c:v>97</c:v>
                </c:pt>
                <c:pt idx="6">
                  <c:v>91</c:v>
                </c:pt>
                <c:pt idx="9">
                  <c:v>87</c:v>
                </c:pt>
                <c:pt idx="12">
                  <c:v>84</c:v>
                </c:pt>
              </c:numCache>
            </c:numRef>
          </c:val>
          <c:extLst>
            <c:ext xmlns:c16="http://schemas.microsoft.com/office/drawing/2014/chart" uri="{C3380CC4-5D6E-409C-BE32-E72D297353CC}">
              <c16:uniqueId val="{00000004-83D9-4886-BC1A-314C97650C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D9-4886-BC1A-314C97650C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D9-4886-BC1A-314C97650C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523</c:v>
                </c:pt>
                <c:pt idx="3">
                  <c:v>528</c:v>
                </c:pt>
                <c:pt idx="6">
                  <c:v>529</c:v>
                </c:pt>
                <c:pt idx="9">
                  <c:v>483</c:v>
                </c:pt>
                <c:pt idx="12">
                  <c:v>433</c:v>
                </c:pt>
              </c:numCache>
            </c:numRef>
          </c:val>
          <c:extLst>
            <c:ext xmlns:c16="http://schemas.microsoft.com/office/drawing/2014/chart" uri="{C3380CC4-5D6E-409C-BE32-E72D297353CC}">
              <c16:uniqueId val="{00000007-83D9-4886-BC1A-314C97650C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219</c:v>
                </c:pt>
                <c:pt idx="2">
                  <c:v>#N/A</c:v>
                </c:pt>
                <c:pt idx="3">
                  <c:v>#N/A</c:v>
                </c:pt>
                <c:pt idx="4">
                  <c:v>229</c:v>
                </c:pt>
                <c:pt idx="5">
                  <c:v>#N/A</c:v>
                </c:pt>
                <c:pt idx="6">
                  <c:v>#N/A</c:v>
                </c:pt>
                <c:pt idx="7">
                  <c:v>223</c:v>
                </c:pt>
                <c:pt idx="8">
                  <c:v>#N/A</c:v>
                </c:pt>
                <c:pt idx="9">
                  <c:v>#N/A</c:v>
                </c:pt>
                <c:pt idx="10">
                  <c:v>206</c:v>
                </c:pt>
                <c:pt idx="11">
                  <c:v>#N/A</c:v>
                </c:pt>
                <c:pt idx="12">
                  <c:v>#N/A</c:v>
                </c:pt>
                <c:pt idx="13">
                  <c:v>192</c:v>
                </c:pt>
                <c:pt idx="14">
                  <c:v>#N/A</c:v>
                </c:pt>
              </c:numCache>
            </c:numRef>
          </c:val>
          <c:smooth val="0"/>
          <c:extLst>
            <c:ext xmlns:c16="http://schemas.microsoft.com/office/drawing/2014/chart" uri="{C3380CC4-5D6E-409C-BE32-E72D297353CC}">
              <c16:uniqueId val="{00000008-83D9-4886-BC1A-314C97650C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2916</c:v>
                </c:pt>
                <c:pt idx="5">
                  <c:v>2751</c:v>
                </c:pt>
                <c:pt idx="8">
                  <c:v>2784</c:v>
                </c:pt>
                <c:pt idx="11">
                  <c:v>2685</c:v>
                </c:pt>
                <c:pt idx="14">
                  <c:v>2623</c:v>
                </c:pt>
              </c:numCache>
            </c:numRef>
          </c:val>
          <c:extLst>
            <c:ext xmlns:c16="http://schemas.microsoft.com/office/drawing/2014/chart" uri="{C3380CC4-5D6E-409C-BE32-E72D297353CC}">
              <c16:uniqueId val="{00000000-E389-4CDB-8AFF-1748EF92A7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888</c:v>
                </c:pt>
                <c:pt idx="5">
                  <c:v>855</c:v>
                </c:pt>
                <c:pt idx="8">
                  <c:v>821</c:v>
                </c:pt>
                <c:pt idx="11">
                  <c:v>762</c:v>
                </c:pt>
                <c:pt idx="14">
                  <c:v>677</c:v>
                </c:pt>
              </c:numCache>
            </c:numRef>
          </c:val>
          <c:extLst>
            <c:ext xmlns:c16="http://schemas.microsoft.com/office/drawing/2014/chart" uri="{C3380CC4-5D6E-409C-BE32-E72D297353CC}">
              <c16:uniqueId val="{00000001-E389-4CDB-8AFF-1748EF92A7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1414</c:v>
                </c:pt>
                <c:pt idx="5">
                  <c:v>1338</c:v>
                </c:pt>
                <c:pt idx="8">
                  <c:v>1266</c:v>
                </c:pt>
                <c:pt idx="11">
                  <c:v>1360</c:v>
                </c:pt>
                <c:pt idx="14">
                  <c:v>1713</c:v>
                </c:pt>
              </c:numCache>
            </c:numRef>
          </c:val>
          <c:extLst>
            <c:ext xmlns:c16="http://schemas.microsoft.com/office/drawing/2014/chart" uri="{C3380CC4-5D6E-409C-BE32-E72D297353CC}">
              <c16:uniqueId val="{00000002-E389-4CDB-8AFF-1748EF92A7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89-4CDB-8AFF-1748EF92A7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89-4CDB-8AFF-1748EF92A7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89-4CDB-8AFF-1748EF92A7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263</c:v>
                </c:pt>
                <c:pt idx="3">
                  <c:v>206</c:v>
                </c:pt>
                <c:pt idx="6">
                  <c:v>212</c:v>
                </c:pt>
                <c:pt idx="9">
                  <c:v>205</c:v>
                </c:pt>
                <c:pt idx="12">
                  <c:v>249</c:v>
                </c:pt>
              </c:numCache>
            </c:numRef>
          </c:val>
          <c:extLst>
            <c:ext xmlns:c16="http://schemas.microsoft.com/office/drawing/2014/chart" uri="{C3380CC4-5D6E-409C-BE32-E72D297353CC}">
              <c16:uniqueId val="{00000006-E389-4CDB-8AFF-1748EF92A7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c:v>
                </c:pt>
                <c:pt idx="3">
                  <c:v>12</c:v>
                </c:pt>
                <c:pt idx="6">
                  <c:v>9</c:v>
                </c:pt>
                <c:pt idx="9">
                  <c:v>5</c:v>
                </c:pt>
                <c:pt idx="12">
                  <c:v>4</c:v>
                </c:pt>
              </c:numCache>
            </c:numRef>
          </c:val>
          <c:extLst>
            <c:ext xmlns:c16="http://schemas.microsoft.com/office/drawing/2014/chart" uri="{C3380CC4-5D6E-409C-BE32-E72D297353CC}">
              <c16:uniqueId val="{00000007-E389-4CDB-8AFF-1748EF92A7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867</c:v>
                </c:pt>
                <c:pt idx="3">
                  <c:v>836</c:v>
                </c:pt>
                <c:pt idx="6">
                  <c:v>828</c:v>
                </c:pt>
                <c:pt idx="9">
                  <c:v>837</c:v>
                </c:pt>
                <c:pt idx="12">
                  <c:v>879</c:v>
                </c:pt>
              </c:numCache>
            </c:numRef>
          </c:val>
          <c:extLst>
            <c:ext xmlns:c16="http://schemas.microsoft.com/office/drawing/2014/chart" uri="{C3380CC4-5D6E-409C-BE32-E72D297353CC}">
              <c16:uniqueId val="{00000008-E389-4CDB-8AFF-1748EF92A7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328</c:v>
                </c:pt>
                <c:pt idx="3">
                  <c:v>302</c:v>
                </c:pt>
                <c:pt idx="6">
                  <c:v>302</c:v>
                </c:pt>
                <c:pt idx="9">
                  <c:v>276</c:v>
                </c:pt>
                <c:pt idx="12">
                  <c:v>253</c:v>
                </c:pt>
              </c:numCache>
            </c:numRef>
          </c:val>
          <c:extLst>
            <c:ext xmlns:c16="http://schemas.microsoft.com/office/drawing/2014/chart" uri="{C3380CC4-5D6E-409C-BE32-E72D297353CC}">
              <c16:uniqueId val="{00000009-E389-4CDB-8AFF-1748EF92A7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3843</c:v>
                </c:pt>
                <c:pt idx="3">
                  <c:v>3594</c:v>
                </c:pt>
                <c:pt idx="6">
                  <c:v>3610</c:v>
                </c:pt>
                <c:pt idx="9">
                  <c:v>3397</c:v>
                </c:pt>
                <c:pt idx="12">
                  <c:v>3188</c:v>
                </c:pt>
              </c:numCache>
            </c:numRef>
          </c:val>
          <c:extLst>
            <c:ext xmlns:c16="http://schemas.microsoft.com/office/drawing/2014/chart" uri="{C3380CC4-5D6E-409C-BE32-E72D297353CC}">
              <c16:uniqueId val="{0000000A-E389-4CDB-8AFF-1748EF92A7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100</c:v>
                </c:pt>
                <c:pt idx="2">
                  <c:v>#N/A</c:v>
                </c:pt>
                <c:pt idx="3">
                  <c:v>#N/A</c:v>
                </c:pt>
                <c:pt idx="4">
                  <c:v>6</c:v>
                </c:pt>
                <c:pt idx="5">
                  <c:v>#N/A</c:v>
                </c:pt>
                <c:pt idx="6">
                  <c:v>#N/A</c:v>
                </c:pt>
                <c:pt idx="7">
                  <c:v>90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89-4CDB-8AFF-1748EF92A7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349</c:v>
                </c:pt>
                <c:pt idx="1">
                  <c:v>393</c:v>
                </c:pt>
                <c:pt idx="2">
                  <c:v>669</c:v>
                </c:pt>
              </c:numCache>
            </c:numRef>
          </c:val>
          <c:extLst>
            <c:ext xmlns:c16="http://schemas.microsoft.com/office/drawing/2014/chart" uri="{C3380CC4-5D6E-409C-BE32-E72D297353CC}">
              <c16:uniqueId val="{00000000-2FE8-4673-8C42-C5BD1E1870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32</c:v>
                </c:pt>
                <c:pt idx="1">
                  <c:v>32</c:v>
                </c:pt>
                <c:pt idx="2">
                  <c:v>32</c:v>
                </c:pt>
              </c:numCache>
            </c:numRef>
          </c:val>
          <c:extLst>
            <c:ext xmlns:c16="http://schemas.microsoft.com/office/drawing/2014/chart" uri="{C3380CC4-5D6E-409C-BE32-E72D297353CC}">
              <c16:uniqueId val="{00000001-2FE8-4673-8C42-C5BD1E1870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862</c:v>
                </c:pt>
                <c:pt idx="1">
                  <c:v>907</c:v>
                </c:pt>
                <c:pt idx="2">
                  <c:v>969</c:v>
                </c:pt>
              </c:numCache>
            </c:numRef>
          </c:val>
          <c:extLst>
            <c:ext xmlns:c16="http://schemas.microsoft.com/office/drawing/2014/chart" uri="{C3380CC4-5D6E-409C-BE32-E72D297353CC}">
              <c16:uniqueId val="{00000002-2FE8-4673-8C42-C5BD1E1870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{537A1C71-BEFB-4EE5-AFD6-9A2D2607E158}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6F5-4A5D-A5FA-134D5AFA5D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{675828BD-91CE-48C5-B94B-73B44CCC4B7C}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F5-4A5D-A5FA-134D5AFA5D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{E3AF2F65-0812-4066-B961-CBF93B141894}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F5-4A5D-A5FA-134D5AFA5D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{342EEF3B-C8B4-4F64-AC95-1BBB2B7F6950}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F5-4A5D-A5FA-134D5AFA5D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{87FA2377-C2EC-4DF8-8963-17A1BAFCD4F9}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F5-4A5D-A5FA-134D5AFA5D84}"/>
                </c:ext>
              </c:extLst>
            </c:dLbl>
            <c:dLbl>
              <c:idx val="8"/>
              <c:layout>
                <c:manualLayout>
                  <c:x val="-4.043654148524519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{7EE9564B-4CFA-42C1-A143-7EC3A9EA8C21}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6F5-4A5D-A5FA-134D5AFA5D8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{497ACDA6-8304-4CA1-9AFD-5C0D27A554C2}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6F5-4A5D-A5FA-134D5AFA5D8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{6014799E-B9DD-44E5-B31D-7A7A6673060E}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6F5-4A5D-A5FA-134D5AFA5D8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{5C927285-FE4E-4C39-99E6-2339CE040387}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6F5-4A5D-A5FA-134D5AFA5D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57.8</c:v>
                </c:pt>
                <c:pt idx="16">
                  <c:v>59</c:v>
                </c:pt>
                <c:pt idx="24">
                  <c:v>60.4</c:v>
                </c:pt>
                <c:pt idx="32">
                  <c:v>62.3</c:v>
                </c:pt>
              </c:numCache>
            </c:numRef>
          </c:xVal>
          <c:yVal>
            <c:numRef>
              <c:f>公会計指標分析・財政指標組合せ分析表!$BP$51:$DC$51</c:f>
              <c:numCache>
                <c:formatCode>#,##0.0;"▲ "#,##0.0</c:formatCode>
                <c:ptCount val="40"/>
                <c:pt idx="0">
                  <c:v>5.6</c:v>
                </c:pt>
                <c:pt idx="8">
                  <c:v>0.3</c:v>
                </c:pt>
                <c:pt idx="16">
                  <c:v>5.2</c:v>
                </c:pt>
              </c:numCache>
            </c:numRef>
          </c:yVal>
          <c:smooth val="0"/>
          <c:extLst>
            <c:ext xmlns:c16="http://schemas.microsoft.com/office/drawing/2014/chart" uri="{C3380CC4-5D6E-409C-BE32-E72D297353CC}">
              <c16:uniqueId val="{00000009-A6F5-4A5D-A5FA-134D5AFA5D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853859453899409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{A3F169B5-566D-4E76-A6E6-5CB537B794E8}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6F5-4A5D-A5FA-134D5AFA5D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{F33A0213-421C-4E78-BA19-E28097E1BE0C}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F5-4A5D-A5FA-134D5AFA5D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{9422E59E-F4F3-4678-906F-28409DB398E8}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F5-4A5D-A5FA-134D5AFA5D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{879526F6-3C22-47EA-96DB-E7709C0A08FA}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F5-4A5D-A5FA-134D5AFA5D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{44B6D723-5E5B-4F69-81FB-25342D32BAA0}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F5-4A5D-A5FA-134D5AFA5D8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{DF5DA1AF-435C-4017-ABEE-2BB1E3903DC5}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6F5-4A5D-A5FA-134D5AFA5D8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{E92C4EB0-1188-40A7-B50F-567093D73866}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6F5-4A5D-A5FA-134D5AFA5D8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{C3F2B3AF-D199-4878-960E-07A97B3EF315}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6F5-4A5D-A5FA-134D5AFA5D8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{8D3A8FCD-B20D-47E5-8013-59833DE02551}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6F5-4A5D-A5FA-134D5AFA5D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6F5-4A5D-A5FA-134D5AFA5D84}"/>
            </c:ext>
          </c:extLst>
        </c:ser>
        <c:dLbls>
          <c:showLegendKey val="0"/>
          <c:showVal val="1"/>
          <c:showCatName val="0"/>
          <c:showSerName val="0"/>
          <c:showPercent val="0"/>
          <c:showBubbleSize val="0"/>
        </c:dLbls>
        <c:axId val="46179840"/>
        <c:axId val="46181760"/>
      </c:scatterChart>
      <c:valAx>
        <c:axId val="46179840"/>
        <c:scaling>
          <c:orientation val="maxMin"/>
          <c:max val="63"/>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{0951C6B0-BBE8-48AD-9CC9-D6F5C8E203B8}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503-4746-9CEA-7444B2F629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{03E5816B-8C52-41D1-A117-F9114CE9A11F}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03-4746-9CEA-7444B2F629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{3A133940-190F-462E-A7B1-85F690C55882}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03-4746-9CEA-7444B2F629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{6AB4F6C3-C59F-43C2-A128-7DB034756757}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03-4746-9CEA-7444B2F629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{CA9E490A-F3B8-4162-BA38-6540F5CFD548}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03-4746-9CEA-7444B2F6296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{1A5CB592-2330-4640-96C6-E678FA33F3E1}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503-4746-9CEA-7444B2F6296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{D5B51AC7-EC6C-4415-95FF-6E3EB165ADFC}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503-4746-9CEA-7444B2F6296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{233BCA4A-E5EF-4E74-A51D-B331A43D6851}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503-4746-9CEA-7444B2F6296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{189395E3-912B-46E6-B36B-48755271D54D}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503-4746-9CEA-7444B2F629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12.6</c:v>
                </c:pt>
                <c:pt idx="16">
                  <c:v>12.9</c:v>
                </c:pt>
                <c:pt idx="24">
                  <c:v>12.6</c:v>
                </c:pt>
                <c:pt idx="32">
                  <c:v>11.3</c:v>
                </c:pt>
              </c:numCache>
            </c:numRef>
          </c:xVal>
          <c:yVal>
            <c:numRef>
              <c:f>公会計指標分析・財政指標組合せ分析表!$BP$73:$DC$73</c:f>
              <c:numCache>
                <c:formatCode>#,##0.0;"▲ "#,##0.0</c:formatCode>
                <c:ptCount val="40"/>
                <c:pt idx="0">
                  <c:v>5.6</c:v>
                </c:pt>
                <c:pt idx="8">
                  <c:v>0.3</c:v>
                </c:pt>
                <c:pt idx="16">
                  <c:v>5.2</c:v>
                </c:pt>
              </c:numCache>
            </c:numRef>
          </c:yVal>
          <c:smooth val="0"/>
          <c:extLst>
            <c:ext xmlns:c16="http://schemas.microsoft.com/office/drawing/2014/chart" uri="{C3380CC4-5D6E-409C-BE32-E72D297353CC}">
              <c16:uniqueId val="{00000009-1503-4746-9CEA-7444B2F629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0.10025792738852546"/>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{9D916EAE-B1C3-4849-8813-94CE224A299E}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503-4746-9CEA-7444B2F629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{7B0844F2-9407-4053-979E-95B66DA71A90}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03-4746-9CEA-7444B2F629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{01F9531B-A563-4C17-9692-2A874B5A7C95}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03-4746-9CEA-7444B2F629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{D8482393-C553-4270-BC3E-5DD52F31C82B}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03-4746-9CEA-7444B2F629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{27F8976E-7AA1-49E9-A656-2BD610AFFE56}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03-4746-9CEA-7444B2F62964}"/>
                </c:ext>
              </c:extLst>
            </c:dLbl>
            <c:dLbl>
              <c:idx val="8"/>
              <c:layout>
                <c:manualLayout>
                  <c:x val="-1.8235628084249993E-2"/>
                  <c:y val="-5.7686380022837089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{9AA39D58-BB75-4DCA-8D00-E68CE2004184}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503-4746-9CEA-7444B2F62964}"/>
                </c:ext>
              </c:extLst>
            </c:dLbl>
            <c:dLbl>
              <c:idx val="16"/>
              <c:layout>
                <c:manualLayout>
                  <c:x val="-3.1570342725075584E-2"/>
                  <c:y val="-1.65930090067381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{18E353E0-3EDD-44A9-9D2A-E3366A465841}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503-4746-9CEA-7444B2F62964}"/>
                </c:ext>
              </c:extLst>
            </c:dLbl>
            <c:dLbl>
              <c:idx val="24"/>
              <c:layout>
                <c:manualLayout>
                  <c:x val="-3.1570342725075584E-2"/>
                  <c:y val="-4.98521481162841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{1EABC4DB-5FA2-4E53-B7A1-5F657E786E5B}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503-4746-9CEA-7444B2F62964}"/>
                </c:ext>
              </c:extLst>
            </c:dLbl>
            <c:dLbl>
              <c:idx val="32"/>
              <c:layout>
                <c:manualLayout>
                  <c:x val="-3.1570342725075584E-2"/>
                  <c:y val="-8.7693599660800314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{2E28C8D2-D5D1-40C5-B7D1-0C9CC81B4233}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503-4746-9CEA-7444B2F629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503-4746-9CEA-7444B2F62964}"/>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地方債の元利償還金の償還ピークである平成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年度を過ぎたため、実質公債費比率の分子は減少傾向にある。</a:t>
          </a:r>
        </a:p>
        <a:p>
          <a:r>
            <a:rPr kumimoji="1" lang="ja-JP" altLang="en-US" sz="1400">
              <a:latin typeface="ＭＳ ゴシック" pitchFamily="49" charset="-128"/>
              <a:ea typeface="ＭＳ ゴシック" pitchFamily="49" charset="-128"/>
            </a:rPr>
            <a:t>　今後も地方債の発行限度額を厳しく管理するとともに、有利な地方債を活用し、実質公債費比率の改善に努める。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年度をピークに減少傾向にある。</a:t>
          </a:r>
        </a:p>
        <a:p>
          <a:r>
            <a:rPr kumimoji="1" lang="ja-JP" altLang="en-US" sz="1400">
              <a:latin typeface="ＭＳ ゴシック" pitchFamily="49" charset="-128"/>
              <a:ea typeface="ＭＳ ゴシック" pitchFamily="49" charset="-128"/>
            </a:rPr>
            <a:t>　将来負担比率の分子は公営住宅建設事業債残高の減少や過疎対策事業債残高の減少の影響で、前年度に比べ減少している。</a:t>
          </a:r>
        </a:p>
        <a:p>
          <a:r>
            <a:rPr kumimoji="1" lang="ja-JP" altLang="en-US" sz="1400">
              <a:latin typeface="ＭＳ ゴシック" pitchFamily="49" charset="-128"/>
              <a:ea typeface="ＭＳ ゴシック" pitchFamily="49" charset="-128"/>
            </a:rPr>
            <a:t>　今後も地方債の発行を抑制するとともに、計画的な基金への積み立てなどを行い、充当可能財源の確保に取り組み、将来負担比率の低減に努める。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北海道壮瞥町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万円増となった主な要因として、普通交付税が前年度より増加したことに加え、経費の節減に努めたことにより、財政調整基金を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万円積み立てたことや、今後予定されている壮瞥中学校の統合建替事業等の整備に備えて、公共施設等整備基金に積み立てたことなどがあげられる。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行財政改革を進め、事業の見直しや経費の削減に努め、財政調整基金の増加を図る。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公共施設等整備基金：本町における公用または公共の用に供する施設の整備等に要する資金に充当する。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国際交流基金：国際交流活動の推進による諸外国との国際理解を深め、友好親善関係の促進に要する資金に充当する。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農林漁業振興基金：農林漁業の振興に要する資金に充当する。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ふるさと応援基金：壮瞥町を応援する人々からの寄附金を壮瞥町の発展と活性化に要する資金に充当する。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公共施設等整備基金：今後予定されている壮瞥中学校建替事業等の公共施設整備に備えて積み立て。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ふるさと応援基金：ふるさと応援寄附金の増加による増。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地域振興基金：国道改良工事にかかる補償費や指定寄附金が増加したことによる増。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国際交流基金：中学生フィンランド国派遣事業は、毎年度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万円程度減少する予定。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ふるさと応援基金：ふるさと応援寄附金の額から、ふるさと納税事業費を差し引いた全額を基金へ積み立て、その全額を翌年度に全額対象事業に充当する予定。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普通交付税が前年度より増加したことに加え、経費の節減に努めたことなどにより財政調整基金の繰入れを行わなかったため。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事業の見直しや経常経費の削減に努め、基金への積み立てが可能になるよう努める。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増減無し。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経費削減を図り、基金残高の増加に努める。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2,392
2,371
205.01
4,307,438
4,245,897
59,741
2,267,370
3,187,827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役場庁舎や消防庁舎、こどもセンター、保健センターなど比較的新しい施設が多い一方で、学校施設や福祉施設の老朽化が進んでおり、有形固定資産減価償却率は類似団体平均と同水準となっている。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1" name="直線コネクタ 70"/>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2" name="有形固定資産減価償却率最小値テキスト"/>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3" name="直線コネクタ 72"/>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4"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5" name="直線コネクタ 74"/>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143255</xdr:rowOff>
    </xdr:from>
    <xdr:ext cx="405111" cy="259045"/>
    <xdr:sp macro="" textlink="">
      <xdr:nvSpPr>
        <xdr:cNvPr id="76" name="有形固定資産減価償却率平均値テキスト"/>
        <xdr:cNvSpPr txBox="1"/>
      </xdr:nvSpPr>
      <xdr:spPr>
        <a:xfrm>
          <a:off x="4813300" y="6058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77" name="フローチャート: 判断 76"/>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78" name="フローチャート: 判断 77"/>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79" name="フローチャート: 判断 78"/>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0" name="フローチャート: 判断 79"/>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1" name="フローチャート: 判断 80"/>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7" name="楕円 86"/>
        <xdr:cNvSpPr/>
      </xdr:nvSpPr>
      <xdr:spPr>
        <a:xfrm>
          <a:off x="47117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98805</xdr:rowOff>
    </xdr:from>
    <xdr:ext cx="405111" cy="259045"/>
    <xdr:sp macro="" textlink="">
      <xdr:nvSpPr>
        <xdr:cNvPr id="88" name="有形固定資産減価償却率該当値テキスト"/>
        <xdr:cNvSpPr txBox="1"/>
      </xdr:nvSpPr>
      <xdr:spPr>
        <a:xfrm>
          <a:off x="4813300" y="618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61776</xdr:rowOff>
    </xdr:from>
    <xdr:to>
      <xdr:col>19</xdr:col>
      <xdr:colOff>187325</xdr:colOff>
      <xdr:row>31</xdr:row>
      <xdr:rowOff>163376</xdr:rowOff>
    </xdr:to>
    <xdr:sp macro="" textlink="">
      <xdr:nvSpPr>
        <xdr:cNvPr id="89" name="楕円 88"/>
        <xdr:cNvSpPr/>
      </xdr:nvSpPr>
      <xdr:spPr>
        <a:xfrm>
          <a:off x="4000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112576</xdr:rowOff>
    </xdr:from>
    <xdr:to>
      <xdr:col>23</xdr:col>
      <xdr:colOff>85725</xdr:colOff>
      <xdr:row>31</xdr:row>
      <xdr:rowOff>171178</xdr:rowOff>
    </xdr:to>
    <xdr:cxnSp macro="">
      <xdr:nvCxnSpPr>
        <xdr:cNvPr id="90" name="直線コネクタ 89"/>
        <xdr:cNvCxnSpPr/>
      </xdr:nvCxnSpPr>
      <xdr:spPr>
        <a:xfrm>
          <a:off x="4051300" y="6199051"/>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18597</xdr:rowOff>
    </xdr:from>
    <xdr:to>
      <xdr:col>15</xdr:col>
      <xdr:colOff>187325</xdr:colOff>
      <xdr:row>31</xdr:row>
      <xdr:rowOff>120197</xdr:rowOff>
    </xdr:to>
    <xdr:sp macro="" textlink="">
      <xdr:nvSpPr>
        <xdr:cNvPr id="91" name="楕円 90"/>
        <xdr:cNvSpPr/>
      </xdr:nvSpPr>
      <xdr:spPr>
        <a:xfrm>
          <a:off x="32385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69397</xdr:rowOff>
    </xdr:from>
    <xdr:to>
      <xdr:col>19</xdr:col>
      <xdr:colOff>136525</xdr:colOff>
      <xdr:row>31</xdr:row>
      <xdr:rowOff>112576</xdr:rowOff>
    </xdr:to>
    <xdr:cxnSp macro="">
      <xdr:nvCxnSpPr>
        <xdr:cNvPr id="92" name="直線コネクタ 91"/>
        <xdr:cNvCxnSpPr/>
      </xdr:nvCxnSpPr>
      <xdr:spPr>
        <a:xfrm>
          <a:off x="3289300" y="6155872"/>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93" name="楕円 92"/>
        <xdr:cNvSpPr/>
      </xdr:nvSpPr>
      <xdr:spPr>
        <a:xfrm>
          <a:off x="247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69397</xdr:rowOff>
    </xdr:to>
    <xdr:cxnSp macro="">
      <xdr:nvCxnSpPr>
        <xdr:cNvPr id="94" name="直線コネクタ 93"/>
        <xdr:cNvCxnSpPr/>
      </xdr:nvCxnSpPr>
      <xdr:spPr>
        <a:xfrm>
          <a:off x="2527300" y="6118860"/>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100602</xdr:rowOff>
    </xdr:from>
    <xdr:to>
      <xdr:col>7</xdr:col>
      <xdr:colOff>187325</xdr:colOff>
      <xdr:row>31</xdr:row>
      <xdr:rowOff>30752</xdr:rowOff>
    </xdr:to>
    <xdr:sp macro="" textlink="">
      <xdr:nvSpPr>
        <xdr:cNvPr id="95" name="楕円 94"/>
        <xdr:cNvSpPr/>
      </xdr:nvSpPr>
      <xdr:spPr>
        <a:xfrm>
          <a:off x="1714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151402</xdr:rowOff>
    </xdr:from>
    <xdr:to>
      <xdr:col>11</xdr:col>
      <xdr:colOff>136525</xdr:colOff>
      <xdr:row>31</xdr:row>
      <xdr:rowOff>32385</xdr:rowOff>
    </xdr:to>
    <xdr:cxnSp macro="">
      <xdr:nvCxnSpPr>
        <xdr:cNvPr id="96" name="直線コネクタ 95"/>
        <xdr:cNvCxnSpPr/>
      </xdr:nvCxnSpPr>
      <xdr:spPr>
        <a:xfrm>
          <a:off x="1765300" y="606642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97" name="n_1aveValue有形固定資産減価償却率"/>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98" name="n_2aveValue有形固定資産減価償却率"/>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99" name="n_3aveValue有形固定資産減価償却率"/>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00" name="n_4aveValue有形固定資産減価償却率"/>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8453</xdr:rowOff>
    </xdr:from>
    <xdr:ext cx="405111" cy="259045"/>
    <xdr:sp macro="" textlink="">
      <xdr:nvSpPr>
        <xdr:cNvPr id="101" name="n_1mainValue有形固定資産減価償却率"/>
        <xdr:cNvSpPr txBox="1"/>
      </xdr:nvSpPr>
      <xdr:spPr>
        <a:xfrm>
          <a:off x="38360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136724</xdr:rowOff>
    </xdr:from>
    <xdr:ext cx="405111" cy="259045"/>
    <xdr:sp macro="" textlink="">
      <xdr:nvSpPr>
        <xdr:cNvPr id="102" name="n_2mainValue有形固定資産減価償却率"/>
        <xdr:cNvSpPr txBox="1"/>
      </xdr:nvSpPr>
      <xdr:spPr>
        <a:xfrm>
          <a:off x="3086744" y="588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99712</xdr:rowOff>
    </xdr:from>
    <xdr:ext cx="405111" cy="259045"/>
    <xdr:sp macro="" textlink="">
      <xdr:nvSpPr>
        <xdr:cNvPr id="103" name="n_3mainValue有形固定資産減価償却率"/>
        <xdr:cNvSpPr txBox="1"/>
      </xdr:nvSpPr>
      <xdr:spPr>
        <a:xfrm>
          <a:off x="2324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47279</xdr:rowOff>
    </xdr:from>
    <xdr:ext cx="405111" cy="259045"/>
    <xdr:sp macro="" textlink="">
      <xdr:nvSpPr>
        <xdr:cNvPr id="104" name="n_4mainValue有形固定資産減価償却率"/>
        <xdr:cNvSpPr txBox="1"/>
      </xdr:nvSpPr>
      <xdr:spPr>
        <a:xfrm>
          <a:off x="1562744" y="579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以降の大型投資事業の抑制などにより、将来負担額は減少傾向にあるものの、小規模団体ながら町立高等学校を有していることや直営で保育所を運営していることから、教職員人件費や臨時保育士賃金などの影響で人件費及び物件費が高い水準にあるため、債務償還比率も類似団体と比べると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引き続き行財政改革を推進し、事業の適性化や事務の効率化に努める。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3" name="直線コネクタ 132"/>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4" name="債務償還比率最小値テキスト"/>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5" name="直線コネクタ 134"/>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38" name="債務償還比率平均値テキスト"/>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39" name="フローチャート: 判断 138"/>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0" name="フローチャート: 判断 139"/>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1" name="フローチャート: 判断 140"/>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2" name="フローチャート: 判断 141"/>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3" name="フローチャート: 判断 142"/>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100118</xdr:rowOff>
    </xdr:from>
    <xdr:to>
      <xdr:col>76</xdr:col>
      <xdr:colOff>73025</xdr:colOff>
      <xdr:row>29</xdr:row>
      <xdr:rowOff>30268</xdr:rowOff>
    </xdr:to>
    <xdr:sp macro="" textlink="">
      <xdr:nvSpPr>
        <xdr:cNvPr id="149" name="楕円 148"/>
        <xdr:cNvSpPr/>
      </xdr:nvSpPr>
      <xdr:spPr>
        <a:xfrm>
          <a:off x="14744700" y="56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78545</xdr:rowOff>
    </xdr:from>
    <xdr:ext cx="469744" cy="259045"/>
    <xdr:sp macro="" textlink="">
      <xdr:nvSpPr>
        <xdr:cNvPr id="150" name="債務償還比率該当値テキスト"/>
        <xdr:cNvSpPr txBox="1"/>
      </xdr:nvSpPr>
      <xdr:spPr>
        <a:xfrm>
          <a:off x="14846300" y="565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20616</xdr:rowOff>
    </xdr:from>
    <xdr:to>
      <xdr:col>72</xdr:col>
      <xdr:colOff>123825</xdr:colOff>
      <xdr:row>30</xdr:row>
      <xdr:rowOff>122216</xdr:rowOff>
    </xdr:to>
    <xdr:sp macro="" textlink="">
      <xdr:nvSpPr>
        <xdr:cNvPr id="151" name="楕円 150"/>
        <xdr:cNvSpPr/>
      </xdr:nvSpPr>
      <xdr:spPr>
        <a:xfrm>
          <a:off x="14033500" y="59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150918</xdr:rowOff>
    </xdr:from>
    <xdr:to>
      <xdr:col>76</xdr:col>
      <xdr:colOff>22225</xdr:colOff>
      <xdr:row>30</xdr:row>
      <xdr:rowOff>71416</xdr:rowOff>
    </xdr:to>
    <xdr:cxnSp macro="">
      <xdr:nvCxnSpPr>
        <xdr:cNvPr id="152" name="直線コネクタ 151"/>
        <xdr:cNvCxnSpPr/>
      </xdr:nvCxnSpPr>
      <xdr:spPr>
        <a:xfrm flipV="1">
          <a:off x="14084300" y="5723043"/>
          <a:ext cx="711200" cy="2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88085</xdr:rowOff>
    </xdr:from>
    <xdr:to>
      <xdr:col>68</xdr:col>
      <xdr:colOff>123825</xdr:colOff>
      <xdr:row>31</xdr:row>
      <xdr:rowOff>18235</xdr:rowOff>
    </xdr:to>
    <xdr:sp macro="" textlink="">
      <xdr:nvSpPr>
        <xdr:cNvPr id="153" name="楕円 152"/>
        <xdr:cNvSpPr/>
      </xdr:nvSpPr>
      <xdr:spPr>
        <a:xfrm>
          <a:off x="13271500" y="60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71416</xdr:rowOff>
    </xdr:from>
    <xdr:to>
      <xdr:col>72</xdr:col>
      <xdr:colOff>73025</xdr:colOff>
      <xdr:row>30</xdr:row>
      <xdr:rowOff>138885</xdr:rowOff>
    </xdr:to>
    <xdr:cxnSp macro="">
      <xdr:nvCxnSpPr>
        <xdr:cNvPr id="154" name="直線コネクタ 153"/>
        <xdr:cNvCxnSpPr/>
      </xdr:nvCxnSpPr>
      <xdr:spPr>
        <a:xfrm flipV="1">
          <a:off x="13322300" y="5986441"/>
          <a:ext cx="7620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85926</xdr:rowOff>
    </xdr:from>
    <xdr:to>
      <xdr:col>64</xdr:col>
      <xdr:colOff>123825</xdr:colOff>
      <xdr:row>31</xdr:row>
      <xdr:rowOff>16076</xdr:rowOff>
    </xdr:to>
    <xdr:sp macro="" textlink="">
      <xdr:nvSpPr>
        <xdr:cNvPr id="155" name="楕円 154"/>
        <xdr:cNvSpPr/>
      </xdr:nvSpPr>
      <xdr:spPr>
        <a:xfrm>
          <a:off x="12509500" y="60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136726</xdr:rowOff>
    </xdr:from>
    <xdr:to>
      <xdr:col>68</xdr:col>
      <xdr:colOff>73025</xdr:colOff>
      <xdr:row>30</xdr:row>
      <xdr:rowOff>138885</xdr:rowOff>
    </xdr:to>
    <xdr:cxnSp macro="">
      <xdr:nvCxnSpPr>
        <xdr:cNvPr id="156" name="直線コネクタ 155"/>
        <xdr:cNvCxnSpPr/>
      </xdr:nvCxnSpPr>
      <xdr:spPr>
        <a:xfrm>
          <a:off x="12560300" y="6051751"/>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94202</xdr:rowOff>
    </xdr:from>
    <xdr:to>
      <xdr:col>60</xdr:col>
      <xdr:colOff>123825</xdr:colOff>
      <xdr:row>31</xdr:row>
      <xdr:rowOff>24352</xdr:rowOff>
    </xdr:to>
    <xdr:sp macro="" textlink="">
      <xdr:nvSpPr>
        <xdr:cNvPr id="157" name="楕円 156"/>
        <xdr:cNvSpPr/>
      </xdr:nvSpPr>
      <xdr:spPr>
        <a:xfrm>
          <a:off x="11747500" y="600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136726</xdr:rowOff>
    </xdr:from>
    <xdr:to>
      <xdr:col>64</xdr:col>
      <xdr:colOff>73025</xdr:colOff>
      <xdr:row>30</xdr:row>
      <xdr:rowOff>145002</xdr:rowOff>
    </xdr:to>
    <xdr:cxnSp macro="">
      <xdr:nvCxnSpPr>
        <xdr:cNvPr id="158" name="直線コネクタ 157"/>
        <xdr:cNvCxnSpPr/>
      </xdr:nvCxnSpPr>
      <xdr:spPr>
        <a:xfrm flipV="1">
          <a:off x="11798300" y="6051751"/>
          <a:ext cx="762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59" name="n_1aveValue債務償還比率"/>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0" name="n_2aveValue債務償還比率"/>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61" name="n_3aveValue債務償還比率"/>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2" name="n_4aveValue債務償還比率"/>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113343</xdr:rowOff>
    </xdr:from>
    <xdr:ext cx="469744" cy="259045"/>
    <xdr:sp macro="" textlink="">
      <xdr:nvSpPr>
        <xdr:cNvPr id="163" name="n_1mainValue債務償還比率"/>
        <xdr:cNvSpPr txBox="1"/>
      </xdr:nvSpPr>
      <xdr:spPr>
        <a:xfrm>
          <a:off x="13836727" y="602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9362</xdr:rowOff>
    </xdr:from>
    <xdr:ext cx="469744" cy="259045"/>
    <xdr:sp macro="" textlink="">
      <xdr:nvSpPr>
        <xdr:cNvPr id="164" name="n_2mainValue債務償還比率"/>
        <xdr:cNvSpPr txBox="1"/>
      </xdr:nvSpPr>
      <xdr:spPr>
        <a:xfrm>
          <a:off x="13087427" y="609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7203</xdr:rowOff>
    </xdr:from>
    <xdr:ext cx="469744" cy="259045"/>
    <xdr:sp macro="" textlink="">
      <xdr:nvSpPr>
        <xdr:cNvPr id="165" name="n_3mainValue債務償還比率"/>
        <xdr:cNvSpPr txBox="1"/>
      </xdr:nvSpPr>
      <xdr:spPr>
        <a:xfrm>
          <a:off x="12325427" y="609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15479</xdr:rowOff>
    </xdr:from>
    <xdr:ext cx="469744" cy="259045"/>
    <xdr:sp macro="" textlink="">
      <xdr:nvSpPr>
        <xdr:cNvPr id="166" name="n_4mainValue債務償還比率"/>
        <xdr:cNvSpPr txBox="1"/>
      </xdr:nvSpPr>
      <xdr:spPr>
        <a:xfrm>
          <a:off x="11563427" y="610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2,392
2,371
205.01
4,307,438
4,245,897
59,741
2,267,370
3,187,827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146231</xdr:rowOff>
    </xdr:from>
    <xdr:to>
      <xdr:col>24</xdr:col>
      <xdr:colOff>114300</xdr:colOff>
      <xdr:row>39</xdr:row>
      <xdr:rowOff>76381</xdr:rowOff>
    </xdr:to>
    <xdr:sp macro="" textlink="">
      <xdr:nvSpPr>
        <xdr:cNvPr id="74" name="楕円 73"/>
        <xdr:cNvSpPr/>
      </xdr:nvSpPr>
      <xdr:spPr>
        <a:xfrm>
          <a:off x="4584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169108</xdr:rowOff>
    </xdr:from>
    <xdr:ext cx="405111" cy="259045"/>
    <xdr:sp macro="" textlink="">
      <xdr:nvSpPr>
        <xdr:cNvPr id="75" name="【道路】&#10;有形固定資産減価償却率該当値テキスト"/>
        <xdr:cNvSpPr txBox="1"/>
      </xdr:nvSpPr>
      <xdr:spPr>
        <a:xfrm>
          <a:off x="4673600" y="65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87449</xdr:rowOff>
    </xdr:from>
    <xdr:to>
      <xdr:col>20</xdr:col>
      <xdr:colOff>38100</xdr:colOff>
      <xdr:row>39</xdr:row>
      <xdr:rowOff>17599</xdr:rowOff>
    </xdr:to>
    <xdr:sp macro="" textlink="">
      <xdr:nvSpPr>
        <xdr:cNvPr id="76" name="楕円 75"/>
        <xdr:cNvSpPr/>
      </xdr:nvSpPr>
      <xdr:spPr>
        <a:xfrm>
          <a:off x="3746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138249</xdr:rowOff>
    </xdr:from>
    <xdr:to>
      <xdr:col>24</xdr:col>
      <xdr:colOff>63500</xdr:colOff>
      <xdr:row>39</xdr:row>
      <xdr:rowOff>25581</xdr:rowOff>
    </xdr:to>
    <xdr:cxnSp macro="">
      <xdr:nvCxnSpPr>
        <xdr:cNvPr id="77" name="直線コネクタ 76"/>
        <xdr:cNvCxnSpPr/>
      </xdr:nvCxnSpPr>
      <xdr:spPr>
        <a:xfrm>
          <a:off x="3797300" y="665334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87449</xdr:rowOff>
    </xdr:from>
    <xdr:to>
      <xdr:col>15</xdr:col>
      <xdr:colOff>101600</xdr:colOff>
      <xdr:row>39</xdr:row>
      <xdr:rowOff>17599</xdr:rowOff>
    </xdr:to>
    <xdr:sp macro="" textlink="">
      <xdr:nvSpPr>
        <xdr:cNvPr id="78" name="楕円 77"/>
        <xdr:cNvSpPr/>
      </xdr:nvSpPr>
      <xdr:spPr>
        <a:xfrm>
          <a:off x="2857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138249</xdr:rowOff>
    </xdr:from>
    <xdr:to>
      <xdr:col>19</xdr:col>
      <xdr:colOff>177800</xdr:colOff>
      <xdr:row>38</xdr:row>
      <xdr:rowOff>138249</xdr:rowOff>
    </xdr:to>
    <xdr:cxnSp macro="">
      <xdr:nvCxnSpPr>
        <xdr:cNvPr id="79" name="直線コネクタ 78"/>
        <xdr:cNvCxnSpPr/>
      </xdr:nvCxnSpPr>
      <xdr:spPr>
        <a:xfrm>
          <a:off x="2908300" y="66533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54791</xdr:rowOff>
    </xdr:from>
    <xdr:to>
      <xdr:col>10</xdr:col>
      <xdr:colOff>165100</xdr:colOff>
      <xdr:row>38</xdr:row>
      <xdr:rowOff>156391</xdr:rowOff>
    </xdr:to>
    <xdr:sp macro="" textlink="">
      <xdr:nvSpPr>
        <xdr:cNvPr id="80" name="楕円 79"/>
        <xdr:cNvSpPr/>
      </xdr:nvSpPr>
      <xdr:spPr>
        <a:xfrm>
          <a:off x="1968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105591</xdr:rowOff>
    </xdr:from>
    <xdr:to>
      <xdr:col>15</xdr:col>
      <xdr:colOff>50800</xdr:colOff>
      <xdr:row>38</xdr:row>
      <xdr:rowOff>138249</xdr:rowOff>
    </xdr:to>
    <xdr:cxnSp macro="">
      <xdr:nvCxnSpPr>
        <xdr:cNvPr id="81" name="直線コネクタ 80"/>
        <xdr:cNvCxnSpPr/>
      </xdr:nvCxnSpPr>
      <xdr:spPr>
        <a:xfrm>
          <a:off x="2019300" y="66206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2" name="楕円 81"/>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105591</xdr:rowOff>
    </xdr:to>
    <xdr:cxnSp macro="">
      <xdr:nvCxnSpPr>
        <xdr:cNvPr id="83" name="直線コネクタ 82"/>
        <xdr:cNvCxnSpPr/>
      </xdr:nvCxnSpPr>
      <xdr:spPr>
        <a:xfrm>
          <a:off x="1130300" y="65913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34126</xdr:rowOff>
    </xdr:from>
    <xdr:ext cx="405111" cy="259045"/>
    <xdr:sp macro="" textlink="">
      <xdr:nvSpPr>
        <xdr:cNvPr id="88" name="n_1mainValue【道路】&#10;有形固定資産減価償却率"/>
        <xdr:cNvSpPr txBox="1"/>
      </xdr:nvSpPr>
      <xdr:spPr>
        <a:xfrm>
          <a:off x="35820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9" name="n_2mainValue【道路】&#10;有形固定資産減価償却率"/>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90" name="n_3mainValue【道路】&#10;有形固定資産減価償却率"/>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91" name="n_4mainValue【道路】&#10;有形固定資産減価償却率"/>
        <xdr:cNvSpPr txBox="1"/>
      </xdr:nvSpPr>
      <xdr:spPr>
        <a:xfrm>
          <a:off x="927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2662</xdr:rowOff>
    </xdr:from>
    <xdr:to>
      <xdr:col>55</xdr:col>
      <xdr:colOff>50800</xdr:colOff>
      <xdr:row>41</xdr:row>
      <xdr:rowOff>104262</xdr:rowOff>
    </xdr:to>
    <xdr:sp macro="" textlink="">
      <xdr:nvSpPr>
        <xdr:cNvPr id="131" name="楕円 130"/>
        <xdr:cNvSpPr/>
      </xdr:nvSpPr>
      <xdr:spPr>
        <a:xfrm>
          <a:off x="10426700" y="70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152539</xdr:rowOff>
    </xdr:from>
    <xdr:ext cx="534377" cy="259045"/>
    <xdr:sp macro="" textlink="">
      <xdr:nvSpPr>
        <xdr:cNvPr id="132" name="【道路】&#10;一人当たり延長該当値テキスト"/>
        <xdr:cNvSpPr txBox="1"/>
      </xdr:nvSpPr>
      <xdr:spPr>
        <a:xfrm>
          <a:off x="10515600" y="70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5039</xdr:rowOff>
    </xdr:from>
    <xdr:to>
      <xdr:col>50</xdr:col>
      <xdr:colOff>165100</xdr:colOff>
      <xdr:row>41</xdr:row>
      <xdr:rowOff>106639</xdr:rowOff>
    </xdr:to>
    <xdr:sp macro="" textlink="">
      <xdr:nvSpPr>
        <xdr:cNvPr id="133" name="楕円 132"/>
        <xdr:cNvSpPr/>
      </xdr:nvSpPr>
      <xdr:spPr>
        <a:xfrm>
          <a:off x="9588500" y="70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53462</xdr:rowOff>
    </xdr:from>
    <xdr:to>
      <xdr:col>55</xdr:col>
      <xdr:colOff>0</xdr:colOff>
      <xdr:row>41</xdr:row>
      <xdr:rowOff>55839</xdr:rowOff>
    </xdr:to>
    <xdr:cxnSp macro="">
      <xdr:nvCxnSpPr>
        <xdr:cNvPr id="134" name="直線コネクタ 133"/>
        <xdr:cNvCxnSpPr/>
      </xdr:nvCxnSpPr>
      <xdr:spPr>
        <a:xfrm flipV="1">
          <a:off x="9639300" y="7082912"/>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10413</xdr:rowOff>
    </xdr:from>
    <xdr:to>
      <xdr:col>46</xdr:col>
      <xdr:colOff>38100</xdr:colOff>
      <xdr:row>41</xdr:row>
      <xdr:rowOff>112013</xdr:rowOff>
    </xdr:to>
    <xdr:sp macro="" textlink="">
      <xdr:nvSpPr>
        <xdr:cNvPr id="135" name="楕円 134"/>
        <xdr:cNvSpPr/>
      </xdr:nvSpPr>
      <xdr:spPr>
        <a:xfrm>
          <a:off x="8699500" y="70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55839</xdr:rowOff>
    </xdr:from>
    <xdr:to>
      <xdr:col>50</xdr:col>
      <xdr:colOff>114300</xdr:colOff>
      <xdr:row>41</xdr:row>
      <xdr:rowOff>61213</xdr:rowOff>
    </xdr:to>
    <xdr:cxnSp macro="">
      <xdr:nvCxnSpPr>
        <xdr:cNvPr id="136" name="直線コネクタ 135"/>
        <xdr:cNvCxnSpPr/>
      </xdr:nvCxnSpPr>
      <xdr:spPr>
        <a:xfrm flipV="1">
          <a:off x="8750300" y="7085289"/>
          <a:ext cx="889000" cy="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10179</xdr:rowOff>
    </xdr:from>
    <xdr:to>
      <xdr:col>41</xdr:col>
      <xdr:colOff>101600</xdr:colOff>
      <xdr:row>41</xdr:row>
      <xdr:rowOff>111779</xdr:rowOff>
    </xdr:to>
    <xdr:sp macro="" textlink="">
      <xdr:nvSpPr>
        <xdr:cNvPr id="137" name="楕円 136"/>
        <xdr:cNvSpPr/>
      </xdr:nvSpPr>
      <xdr:spPr>
        <a:xfrm>
          <a:off x="7810500" y="7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60979</xdr:rowOff>
    </xdr:from>
    <xdr:to>
      <xdr:col>45</xdr:col>
      <xdr:colOff>177800</xdr:colOff>
      <xdr:row>41</xdr:row>
      <xdr:rowOff>61213</xdr:rowOff>
    </xdr:to>
    <xdr:cxnSp macro="">
      <xdr:nvCxnSpPr>
        <xdr:cNvPr id="138" name="直線コネクタ 137"/>
        <xdr:cNvCxnSpPr/>
      </xdr:nvCxnSpPr>
      <xdr:spPr>
        <a:xfrm>
          <a:off x="7861300" y="7090429"/>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15204</xdr:rowOff>
    </xdr:from>
    <xdr:to>
      <xdr:col>36</xdr:col>
      <xdr:colOff>165100</xdr:colOff>
      <xdr:row>41</xdr:row>
      <xdr:rowOff>116804</xdr:rowOff>
    </xdr:to>
    <xdr:sp macro="" textlink="">
      <xdr:nvSpPr>
        <xdr:cNvPr id="139" name="楕円 138"/>
        <xdr:cNvSpPr/>
      </xdr:nvSpPr>
      <xdr:spPr>
        <a:xfrm>
          <a:off x="6921500" y="70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60979</xdr:rowOff>
    </xdr:from>
    <xdr:to>
      <xdr:col>41</xdr:col>
      <xdr:colOff>50800</xdr:colOff>
      <xdr:row>41</xdr:row>
      <xdr:rowOff>66004</xdr:rowOff>
    </xdr:to>
    <xdr:cxnSp macro="">
      <xdr:nvCxnSpPr>
        <xdr:cNvPr id="140" name="直線コネクタ 139"/>
        <xdr:cNvCxnSpPr/>
      </xdr:nvCxnSpPr>
      <xdr:spPr>
        <a:xfrm flipV="1">
          <a:off x="6972300" y="7090429"/>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97766</xdr:rowOff>
    </xdr:from>
    <xdr:ext cx="534377" cy="259045"/>
    <xdr:sp macro="" textlink="">
      <xdr:nvSpPr>
        <xdr:cNvPr id="145" name="n_1mainValue【道路】&#10;一人当たり延長"/>
        <xdr:cNvSpPr txBox="1"/>
      </xdr:nvSpPr>
      <xdr:spPr>
        <a:xfrm>
          <a:off x="9359411" y="712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103140</xdr:rowOff>
    </xdr:from>
    <xdr:ext cx="534377" cy="259045"/>
    <xdr:sp macro="" textlink="">
      <xdr:nvSpPr>
        <xdr:cNvPr id="146" name="n_2mainValue【道路】&#10;一人当たり延長"/>
        <xdr:cNvSpPr txBox="1"/>
      </xdr:nvSpPr>
      <xdr:spPr>
        <a:xfrm>
          <a:off x="8483111" y="71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102906</xdr:rowOff>
    </xdr:from>
    <xdr:ext cx="534377" cy="259045"/>
    <xdr:sp macro="" textlink="">
      <xdr:nvSpPr>
        <xdr:cNvPr id="147" name="n_3mainValue【道路】&#10;一人当たり延長"/>
        <xdr:cNvSpPr txBox="1"/>
      </xdr:nvSpPr>
      <xdr:spPr>
        <a:xfrm>
          <a:off x="7594111" y="713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107931</xdr:rowOff>
    </xdr:from>
    <xdr:ext cx="534377" cy="259045"/>
    <xdr:sp macro="" textlink="">
      <xdr:nvSpPr>
        <xdr:cNvPr id="148" name="n_4mainValue【道路】&#10;一人当たり延長"/>
        <xdr:cNvSpPr txBox="1"/>
      </xdr:nvSpPr>
      <xdr:spPr>
        <a:xfrm>
          <a:off x="6705111" y="71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27577</xdr:rowOff>
    </xdr:from>
    <xdr:to>
      <xdr:col>24</xdr:col>
      <xdr:colOff>114300</xdr:colOff>
      <xdr:row>60</xdr:row>
      <xdr:rowOff>129177</xdr:rowOff>
    </xdr:to>
    <xdr:sp macro="" textlink="">
      <xdr:nvSpPr>
        <xdr:cNvPr id="190" name="楕円 189"/>
        <xdr:cNvSpPr/>
      </xdr:nvSpPr>
      <xdr:spPr>
        <a:xfrm>
          <a:off x="45847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50454</xdr:rowOff>
    </xdr:from>
    <xdr:ext cx="405111" cy="259045"/>
    <xdr:sp macro="" textlink="">
      <xdr:nvSpPr>
        <xdr:cNvPr id="191" name="【橋りょう・トンネル】&#10;有形固定資産減価償却率該当値テキスト"/>
        <xdr:cNvSpPr txBox="1"/>
      </xdr:nvSpPr>
      <xdr:spPr>
        <a:xfrm>
          <a:off x="4673600" y="1016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7983</xdr:rowOff>
    </xdr:from>
    <xdr:to>
      <xdr:col>20</xdr:col>
      <xdr:colOff>38100</xdr:colOff>
      <xdr:row>60</xdr:row>
      <xdr:rowOff>109583</xdr:rowOff>
    </xdr:to>
    <xdr:sp macro="" textlink="">
      <xdr:nvSpPr>
        <xdr:cNvPr id="192" name="楕円 191"/>
        <xdr:cNvSpPr/>
      </xdr:nvSpPr>
      <xdr:spPr>
        <a:xfrm>
          <a:off x="3746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58783</xdr:rowOff>
    </xdr:from>
    <xdr:to>
      <xdr:col>24</xdr:col>
      <xdr:colOff>63500</xdr:colOff>
      <xdr:row>60</xdr:row>
      <xdr:rowOff>78377</xdr:rowOff>
    </xdr:to>
    <xdr:cxnSp macro="">
      <xdr:nvCxnSpPr>
        <xdr:cNvPr id="193" name="直線コネクタ 192"/>
        <xdr:cNvCxnSpPr/>
      </xdr:nvCxnSpPr>
      <xdr:spPr>
        <a:xfrm>
          <a:off x="3797300" y="1034578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158206</xdr:rowOff>
    </xdr:from>
    <xdr:to>
      <xdr:col>15</xdr:col>
      <xdr:colOff>101600</xdr:colOff>
      <xdr:row>60</xdr:row>
      <xdr:rowOff>88356</xdr:rowOff>
    </xdr:to>
    <xdr:sp macro="" textlink="">
      <xdr:nvSpPr>
        <xdr:cNvPr id="194" name="楕円 193"/>
        <xdr:cNvSpPr/>
      </xdr:nvSpPr>
      <xdr:spPr>
        <a:xfrm>
          <a:off x="2857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37556</xdr:rowOff>
    </xdr:from>
    <xdr:to>
      <xdr:col>19</xdr:col>
      <xdr:colOff>177800</xdr:colOff>
      <xdr:row>60</xdr:row>
      <xdr:rowOff>58783</xdr:rowOff>
    </xdr:to>
    <xdr:cxnSp macro="">
      <xdr:nvCxnSpPr>
        <xdr:cNvPr id="195" name="直線コネクタ 194"/>
        <xdr:cNvCxnSpPr/>
      </xdr:nvCxnSpPr>
      <xdr:spPr>
        <a:xfrm>
          <a:off x="2908300" y="103245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146776</xdr:rowOff>
    </xdr:from>
    <xdr:to>
      <xdr:col>10</xdr:col>
      <xdr:colOff>165100</xdr:colOff>
      <xdr:row>60</xdr:row>
      <xdr:rowOff>76926</xdr:rowOff>
    </xdr:to>
    <xdr:sp macro="" textlink="">
      <xdr:nvSpPr>
        <xdr:cNvPr id="196" name="楕円 195"/>
        <xdr:cNvSpPr/>
      </xdr:nvSpPr>
      <xdr:spPr>
        <a:xfrm>
          <a:off x="1968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26126</xdr:rowOff>
    </xdr:from>
    <xdr:to>
      <xdr:col>15</xdr:col>
      <xdr:colOff>50800</xdr:colOff>
      <xdr:row>60</xdr:row>
      <xdr:rowOff>37556</xdr:rowOff>
    </xdr:to>
    <xdr:cxnSp macro="">
      <xdr:nvCxnSpPr>
        <xdr:cNvPr id="197" name="直線コネクタ 196"/>
        <xdr:cNvCxnSpPr/>
      </xdr:nvCxnSpPr>
      <xdr:spPr>
        <a:xfrm>
          <a:off x="2019300" y="103131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128815</xdr:rowOff>
    </xdr:from>
    <xdr:to>
      <xdr:col>6</xdr:col>
      <xdr:colOff>38100</xdr:colOff>
      <xdr:row>60</xdr:row>
      <xdr:rowOff>58965</xdr:rowOff>
    </xdr:to>
    <xdr:sp macro="" textlink="">
      <xdr:nvSpPr>
        <xdr:cNvPr id="198" name="楕円 197"/>
        <xdr:cNvSpPr/>
      </xdr:nvSpPr>
      <xdr:spPr>
        <a:xfrm>
          <a:off x="1079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8165</xdr:rowOff>
    </xdr:from>
    <xdr:to>
      <xdr:col>10</xdr:col>
      <xdr:colOff>114300</xdr:colOff>
      <xdr:row>60</xdr:row>
      <xdr:rowOff>26126</xdr:rowOff>
    </xdr:to>
    <xdr:cxnSp macro="">
      <xdr:nvCxnSpPr>
        <xdr:cNvPr id="199" name="直線コネクタ 198"/>
        <xdr:cNvCxnSpPr/>
      </xdr:nvCxnSpPr>
      <xdr:spPr>
        <a:xfrm>
          <a:off x="1130300" y="1029516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橋りょう・トンネ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126110</xdr:rowOff>
    </xdr:from>
    <xdr:ext cx="405111" cy="259045"/>
    <xdr:sp macro="" textlink="">
      <xdr:nvSpPr>
        <xdr:cNvPr id="204" name="n_1mainValue【橋りょう・トンネル】&#10;有形固定資産減価償却率"/>
        <xdr:cNvSpPr txBox="1"/>
      </xdr:nvSpPr>
      <xdr:spPr>
        <a:xfrm>
          <a:off x="3582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104883</xdr:rowOff>
    </xdr:from>
    <xdr:ext cx="405111" cy="259045"/>
    <xdr:sp macro="" textlink="">
      <xdr:nvSpPr>
        <xdr:cNvPr id="205" name="n_2mainValue【橋りょう・トンネル】&#10;有形固定資産減価償却率"/>
        <xdr:cNvSpPr txBox="1"/>
      </xdr:nvSpPr>
      <xdr:spPr>
        <a:xfrm>
          <a:off x="2705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93453</xdr:rowOff>
    </xdr:from>
    <xdr:ext cx="405111" cy="259045"/>
    <xdr:sp macro="" textlink="">
      <xdr:nvSpPr>
        <xdr:cNvPr id="206" name="n_3mainValue【橋りょう・トンネル】&#10;有形固定資産減価償却率"/>
        <xdr:cNvSpPr txBox="1"/>
      </xdr:nvSpPr>
      <xdr:spPr>
        <a:xfrm>
          <a:off x="1816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75492</xdr:rowOff>
    </xdr:from>
    <xdr:ext cx="405111" cy="259045"/>
    <xdr:sp macro="" textlink="">
      <xdr:nvSpPr>
        <xdr:cNvPr id="207" name="n_4mainValue【橋りょう・トンネル】&#10;有形固定資産減価償却率"/>
        <xdr:cNvSpPr txBox="1"/>
      </xdr:nvSpPr>
      <xdr:spPr>
        <a:xfrm>
          <a:off x="927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8775</xdr:rowOff>
    </xdr:from>
    <xdr:ext cx="690189" cy="259045"/>
    <xdr:sp macro="" textlink="">
      <xdr:nvSpPr>
        <xdr:cNvPr id="234" name="【橋りょう・トンネル】&#10;一人当たり有形固定資産（償却資産）額平均値テキスト"/>
        <xdr:cNvSpPr txBox="1"/>
      </xdr:nvSpPr>
      <xdr:spPr>
        <a:xfrm>
          <a:off x="10515600" y="10638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22415</xdr:rowOff>
    </xdr:from>
    <xdr:to>
      <xdr:col>55</xdr:col>
      <xdr:colOff>50800</xdr:colOff>
      <xdr:row>62</xdr:row>
      <xdr:rowOff>124015</xdr:rowOff>
    </xdr:to>
    <xdr:sp macro="" textlink="">
      <xdr:nvSpPr>
        <xdr:cNvPr id="245" name="楕円 244"/>
        <xdr:cNvSpPr/>
      </xdr:nvSpPr>
      <xdr:spPr>
        <a:xfrm>
          <a:off x="10426700" y="106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45292</xdr:rowOff>
    </xdr:from>
    <xdr:ext cx="690189" cy="259045"/>
    <xdr:sp macro="" textlink="">
      <xdr:nvSpPr>
        <xdr:cNvPr id="246" name="【橋りょう・トンネル】&#10;一人当たり有形固定資産（償却資産）額該当値テキスト"/>
        <xdr:cNvSpPr txBox="1"/>
      </xdr:nvSpPr>
      <xdr:spPr>
        <a:xfrm>
          <a:off x="10515600" y="10503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29214</xdr:rowOff>
    </xdr:from>
    <xdr:to>
      <xdr:col>50</xdr:col>
      <xdr:colOff>165100</xdr:colOff>
      <xdr:row>62</xdr:row>
      <xdr:rowOff>130814</xdr:rowOff>
    </xdr:to>
    <xdr:sp macro="" textlink="">
      <xdr:nvSpPr>
        <xdr:cNvPr id="247" name="楕円 246"/>
        <xdr:cNvSpPr/>
      </xdr:nvSpPr>
      <xdr:spPr>
        <a:xfrm>
          <a:off x="9588500" y="106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73215</xdr:rowOff>
    </xdr:from>
    <xdr:to>
      <xdr:col>55</xdr:col>
      <xdr:colOff>0</xdr:colOff>
      <xdr:row>62</xdr:row>
      <xdr:rowOff>80014</xdr:rowOff>
    </xdr:to>
    <xdr:cxnSp macro="">
      <xdr:nvCxnSpPr>
        <xdr:cNvPr id="248" name="直線コネクタ 247"/>
        <xdr:cNvCxnSpPr/>
      </xdr:nvCxnSpPr>
      <xdr:spPr>
        <a:xfrm flipV="1">
          <a:off x="9639300" y="10703115"/>
          <a:ext cx="8382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39946</xdr:rowOff>
    </xdr:from>
    <xdr:to>
      <xdr:col>46</xdr:col>
      <xdr:colOff>38100</xdr:colOff>
      <xdr:row>62</xdr:row>
      <xdr:rowOff>141546</xdr:rowOff>
    </xdr:to>
    <xdr:sp macro="" textlink="">
      <xdr:nvSpPr>
        <xdr:cNvPr id="249" name="楕円 248"/>
        <xdr:cNvSpPr/>
      </xdr:nvSpPr>
      <xdr:spPr>
        <a:xfrm>
          <a:off x="8699500" y="106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80014</xdr:rowOff>
    </xdr:from>
    <xdr:to>
      <xdr:col>50</xdr:col>
      <xdr:colOff>114300</xdr:colOff>
      <xdr:row>62</xdr:row>
      <xdr:rowOff>90746</xdr:rowOff>
    </xdr:to>
    <xdr:cxnSp macro="">
      <xdr:nvCxnSpPr>
        <xdr:cNvPr id="250" name="直線コネクタ 249"/>
        <xdr:cNvCxnSpPr/>
      </xdr:nvCxnSpPr>
      <xdr:spPr>
        <a:xfrm flipV="1">
          <a:off x="8750300" y="10709914"/>
          <a:ext cx="8890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44640</xdr:rowOff>
    </xdr:from>
    <xdr:to>
      <xdr:col>41</xdr:col>
      <xdr:colOff>101600</xdr:colOff>
      <xdr:row>62</xdr:row>
      <xdr:rowOff>146240</xdr:rowOff>
    </xdr:to>
    <xdr:sp macro="" textlink="">
      <xdr:nvSpPr>
        <xdr:cNvPr id="251" name="楕円 250"/>
        <xdr:cNvSpPr/>
      </xdr:nvSpPr>
      <xdr:spPr>
        <a:xfrm>
          <a:off x="7810500" y="106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90746</xdr:rowOff>
    </xdr:from>
    <xdr:to>
      <xdr:col>45</xdr:col>
      <xdr:colOff>177800</xdr:colOff>
      <xdr:row>62</xdr:row>
      <xdr:rowOff>95440</xdr:rowOff>
    </xdr:to>
    <xdr:cxnSp macro="">
      <xdr:nvCxnSpPr>
        <xdr:cNvPr id="252" name="直線コネクタ 251"/>
        <xdr:cNvCxnSpPr/>
      </xdr:nvCxnSpPr>
      <xdr:spPr>
        <a:xfrm flipV="1">
          <a:off x="7861300" y="10720646"/>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55667</xdr:rowOff>
    </xdr:from>
    <xdr:to>
      <xdr:col>36</xdr:col>
      <xdr:colOff>165100</xdr:colOff>
      <xdr:row>62</xdr:row>
      <xdr:rowOff>157267</xdr:rowOff>
    </xdr:to>
    <xdr:sp macro="" textlink="">
      <xdr:nvSpPr>
        <xdr:cNvPr id="253" name="楕円 252"/>
        <xdr:cNvSpPr/>
      </xdr:nvSpPr>
      <xdr:spPr>
        <a:xfrm>
          <a:off x="6921500" y="106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95440</xdr:rowOff>
    </xdr:from>
    <xdr:to>
      <xdr:col>41</xdr:col>
      <xdr:colOff>50800</xdr:colOff>
      <xdr:row>62</xdr:row>
      <xdr:rowOff>106467</xdr:rowOff>
    </xdr:to>
    <xdr:cxnSp macro="">
      <xdr:nvCxnSpPr>
        <xdr:cNvPr id="254" name="直線コネクタ 253"/>
        <xdr:cNvCxnSpPr/>
      </xdr:nvCxnSpPr>
      <xdr:spPr>
        <a:xfrm flipV="1">
          <a:off x="6972300" y="10725340"/>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130998</xdr:rowOff>
    </xdr:from>
    <xdr:ext cx="690189" cy="259045"/>
    <xdr:sp macro="" textlink="">
      <xdr:nvSpPr>
        <xdr:cNvPr id="255" name="n_1aveValue【橋りょう・トンネル】&#10;一人当たり有形固定資産（償却資産）額"/>
        <xdr:cNvSpPr txBox="1"/>
      </xdr:nvSpPr>
      <xdr:spPr>
        <a:xfrm>
          <a:off x="92815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56" name="n_2aveValue【橋りょう・トンネル】&#10;一人当たり有形固定資産（償却資産）額"/>
        <xdr:cNvSpPr txBox="1"/>
      </xdr:nvSpPr>
      <xdr:spPr>
        <a:xfrm>
          <a:off x="84052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141773</xdr:rowOff>
    </xdr:from>
    <xdr:ext cx="690189" cy="259045"/>
    <xdr:sp macro="" textlink="">
      <xdr:nvSpPr>
        <xdr:cNvPr id="257" name="n_3aveValue【橋りょう・トンネル】&#10;一人当たり有形固定資産（償却資産）額"/>
        <xdr:cNvSpPr txBox="1"/>
      </xdr:nvSpPr>
      <xdr:spPr>
        <a:xfrm>
          <a:off x="7516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152161</xdr:rowOff>
    </xdr:from>
    <xdr:ext cx="690189" cy="259045"/>
    <xdr:sp macro="" textlink="">
      <xdr:nvSpPr>
        <xdr:cNvPr id="258" name="n_4aveValue【橋りょう・トンネル】&#10;一人当たり有形固定資産（償却資産）額"/>
        <xdr:cNvSpPr txBox="1"/>
      </xdr:nvSpPr>
      <xdr:spPr>
        <a:xfrm>
          <a:off x="6627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147341</xdr:rowOff>
    </xdr:from>
    <xdr:ext cx="690189" cy="259045"/>
    <xdr:sp macro="" textlink="">
      <xdr:nvSpPr>
        <xdr:cNvPr id="259" name="n_1mainValue【橋りょう・トンネル】&#10;一人当たり有形固定資産（償却資産）額"/>
        <xdr:cNvSpPr txBox="1"/>
      </xdr:nvSpPr>
      <xdr:spPr>
        <a:xfrm>
          <a:off x="9281505" y="104343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132673</xdr:rowOff>
    </xdr:from>
    <xdr:ext cx="690189" cy="259045"/>
    <xdr:sp macro="" textlink="">
      <xdr:nvSpPr>
        <xdr:cNvPr id="260" name="n_2mainValue【橋りょう・トンネル】&#10;一人当たり有形固定資産（償却資産）額"/>
        <xdr:cNvSpPr txBox="1"/>
      </xdr:nvSpPr>
      <xdr:spPr>
        <a:xfrm>
          <a:off x="8405205" y="10762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162767</xdr:rowOff>
    </xdr:from>
    <xdr:ext cx="690189" cy="259045"/>
    <xdr:sp macro="" textlink="">
      <xdr:nvSpPr>
        <xdr:cNvPr id="261" name="n_3mainValue【橋りょう・トンネル】&#10;一人当たり有形固定資産（償却資産）額"/>
        <xdr:cNvSpPr txBox="1"/>
      </xdr:nvSpPr>
      <xdr:spPr>
        <a:xfrm>
          <a:off x="7516205" y="104497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2344</xdr:rowOff>
    </xdr:from>
    <xdr:ext cx="690189" cy="259045"/>
    <xdr:sp macro="" textlink="">
      <xdr:nvSpPr>
        <xdr:cNvPr id="262" name="n_4mainValue【橋りょう・トンネル】&#10;一人当たり有形固定資産（償却資産）額"/>
        <xdr:cNvSpPr txBox="1"/>
      </xdr:nvSpPr>
      <xdr:spPr>
        <a:xfrm>
          <a:off x="6627205" y="104607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92" name="【公営住宅】&#10;有形固定資産減価償却率平均値テキスト"/>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303" name="楕円 302"/>
        <xdr:cNvSpPr/>
      </xdr:nvSpPr>
      <xdr:spPr>
        <a:xfrm>
          <a:off x="4584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36847</xdr:rowOff>
    </xdr:from>
    <xdr:ext cx="405111" cy="259045"/>
    <xdr:sp macro="" textlink="">
      <xdr:nvSpPr>
        <xdr:cNvPr id="304" name="【公営住宅】&#10;有形固定資産減価償却率該当値テキスト"/>
        <xdr:cNvSpPr txBox="1"/>
      </xdr:nvSpPr>
      <xdr:spPr>
        <a:xfrm>
          <a:off x="4673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5" name="楕円 304"/>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64770</xdr:rowOff>
    </xdr:to>
    <xdr:cxnSp macro="">
      <xdr:nvCxnSpPr>
        <xdr:cNvPr id="306" name="直線コネクタ 305"/>
        <xdr:cNvCxnSpPr/>
      </xdr:nvCxnSpPr>
      <xdr:spPr>
        <a:xfrm>
          <a:off x="3797300" y="138684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118745</xdr:rowOff>
    </xdr:from>
    <xdr:to>
      <xdr:col>15</xdr:col>
      <xdr:colOff>101600</xdr:colOff>
      <xdr:row>81</xdr:row>
      <xdr:rowOff>48895</xdr:rowOff>
    </xdr:to>
    <xdr:sp macro="" textlink="">
      <xdr:nvSpPr>
        <xdr:cNvPr id="307" name="楕円 306"/>
        <xdr:cNvSpPr/>
      </xdr:nvSpPr>
      <xdr:spPr>
        <a:xfrm>
          <a:off x="2857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80</xdr:row>
      <xdr:rowOff>169545</xdr:rowOff>
    </xdr:to>
    <xdr:cxnSp macro="">
      <xdr:nvCxnSpPr>
        <xdr:cNvPr id="308" name="直線コネクタ 307"/>
        <xdr:cNvCxnSpPr/>
      </xdr:nvCxnSpPr>
      <xdr:spPr>
        <a:xfrm flipV="1">
          <a:off x="2908300" y="138684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309" name="楕円 308"/>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80</xdr:row>
      <xdr:rowOff>169545</xdr:rowOff>
    </xdr:to>
    <xdr:cxnSp macro="">
      <xdr:nvCxnSpPr>
        <xdr:cNvPr id="310" name="直線コネクタ 309"/>
        <xdr:cNvCxnSpPr/>
      </xdr:nvCxnSpPr>
      <xdr:spPr>
        <a:xfrm>
          <a:off x="2019300" y="138684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92075</xdr:rowOff>
    </xdr:from>
    <xdr:to>
      <xdr:col>6</xdr:col>
      <xdr:colOff>38100</xdr:colOff>
      <xdr:row>81</xdr:row>
      <xdr:rowOff>22225</xdr:rowOff>
    </xdr:to>
    <xdr:sp macro="" textlink="">
      <xdr:nvSpPr>
        <xdr:cNvPr id="311" name="楕円 310"/>
        <xdr:cNvSpPr/>
      </xdr:nvSpPr>
      <xdr:spPr>
        <a:xfrm>
          <a:off x="1079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142875</xdr:rowOff>
    </xdr:from>
    <xdr:to>
      <xdr:col>10</xdr:col>
      <xdr:colOff>114300</xdr:colOff>
      <xdr:row>80</xdr:row>
      <xdr:rowOff>152400</xdr:rowOff>
    </xdr:to>
    <xdr:cxnSp macro="">
      <xdr:nvCxnSpPr>
        <xdr:cNvPr id="312" name="直線コネクタ 311"/>
        <xdr:cNvCxnSpPr/>
      </xdr:nvCxnSpPr>
      <xdr:spPr>
        <a:xfrm>
          <a:off x="1130300" y="13858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3" name="n_1aveValue【公営住宅】&#10;有形固定資産減価償却率"/>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14" name="n_2aveValue【公営住宅】&#10;有形固定資産減価償却率"/>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15" name="n_3aveValue【公営住宅】&#10;有形固定資産減価償却率"/>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公営住宅】&#10;有形固定資産減価償却率"/>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7" name="n_1mainValue【公営住宅】&#10;有形固定資産減価償却率"/>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65422</xdr:rowOff>
    </xdr:from>
    <xdr:ext cx="405111" cy="259045"/>
    <xdr:sp macro="" textlink="">
      <xdr:nvSpPr>
        <xdr:cNvPr id="318" name="n_2mainValue【公営住宅】&#10;有形固定資産減価償却率"/>
        <xdr:cNvSpPr txBox="1"/>
      </xdr:nvSpPr>
      <xdr:spPr>
        <a:xfrm>
          <a:off x="2705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319" name="n_3mainValue【公営住宅】&#10;有形固定資産減価償却率"/>
        <xdr:cNvSpPr txBox="1"/>
      </xdr:nvSpPr>
      <xdr:spPr>
        <a:xfrm>
          <a:off x="1816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38752</xdr:rowOff>
    </xdr:from>
    <xdr:ext cx="405111" cy="259045"/>
    <xdr:sp macro="" textlink="">
      <xdr:nvSpPr>
        <xdr:cNvPr id="320" name="n_4mainValue【公営住宅】&#10;有形固定資産減価償却率"/>
        <xdr:cNvSpPr txBox="1"/>
      </xdr:nvSpPr>
      <xdr:spPr>
        <a:xfrm>
          <a:off x="927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123679</xdr:rowOff>
    </xdr:from>
    <xdr:ext cx="469744" cy="259045"/>
    <xdr:sp macro="" textlink="">
      <xdr:nvSpPr>
        <xdr:cNvPr id="351" name="【公営住宅】&#10;一人当たり面積平均値テキスト"/>
        <xdr:cNvSpPr txBox="1"/>
      </xdr:nvSpPr>
      <xdr:spPr>
        <a:xfrm>
          <a:off x="10515600" y="1435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33128</xdr:rowOff>
    </xdr:from>
    <xdr:to>
      <xdr:col>55</xdr:col>
      <xdr:colOff>50800</xdr:colOff>
      <xdr:row>79</xdr:row>
      <xdr:rowOff>134728</xdr:rowOff>
    </xdr:to>
    <xdr:sp macro="" textlink="">
      <xdr:nvSpPr>
        <xdr:cNvPr id="362" name="楕円 361"/>
        <xdr:cNvSpPr/>
      </xdr:nvSpPr>
      <xdr:spPr>
        <a:xfrm>
          <a:off x="10426700" y="135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56005</xdr:rowOff>
    </xdr:from>
    <xdr:ext cx="534377" cy="259045"/>
    <xdr:sp macro="" textlink="">
      <xdr:nvSpPr>
        <xdr:cNvPr id="363" name="【公営住宅】&#10;一人当たり面積該当値テキスト"/>
        <xdr:cNvSpPr txBox="1"/>
      </xdr:nvSpPr>
      <xdr:spPr>
        <a:xfrm>
          <a:off x="10515600" y="134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148408</xdr:rowOff>
    </xdr:from>
    <xdr:to>
      <xdr:col>50</xdr:col>
      <xdr:colOff>165100</xdr:colOff>
      <xdr:row>79</xdr:row>
      <xdr:rowOff>78558</xdr:rowOff>
    </xdr:to>
    <xdr:sp macro="" textlink="">
      <xdr:nvSpPr>
        <xdr:cNvPr id="364" name="楕円 363"/>
        <xdr:cNvSpPr/>
      </xdr:nvSpPr>
      <xdr:spPr>
        <a:xfrm>
          <a:off x="9588500" y="135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27758</xdr:rowOff>
    </xdr:from>
    <xdr:to>
      <xdr:col>55</xdr:col>
      <xdr:colOff>0</xdr:colOff>
      <xdr:row>79</xdr:row>
      <xdr:rowOff>83928</xdr:rowOff>
    </xdr:to>
    <xdr:cxnSp macro="">
      <xdr:nvCxnSpPr>
        <xdr:cNvPr id="365" name="直線コネクタ 364"/>
        <xdr:cNvCxnSpPr/>
      </xdr:nvCxnSpPr>
      <xdr:spPr>
        <a:xfrm>
          <a:off x="9639300" y="13572308"/>
          <a:ext cx="8382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73515</xdr:rowOff>
    </xdr:from>
    <xdr:to>
      <xdr:col>46</xdr:col>
      <xdr:colOff>38100</xdr:colOff>
      <xdr:row>80</xdr:row>
      <xdr:rowOff>3665</xdr:rowOff>
    </xdr:to>
    <xdr:sp macro="" textlink="">
      <xdr:nvSpPr>
        <xdr:cNvPr id="366" name="楕円 365"/>
        <xdr:cNvSpPr/>
      </xdr:nvSpPr>
      <xdr:spPr>
        <a:xfrm>
          <a:off x="8699500" y="136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27758</xdr:rowOff>
    </xdr:from>
    <xdr:to>
      <xdr:col>50</xdr:col>
      <xdr:colOff>114300</xdr:colOff>
      <xdr:row>79</xdr:row>
      <xdr:rowOff>124315</xdr:rowOff>
    </xdr:to>
    <xdr:cxnSp macro="">
      <xdr:nvCxnSpPr>
        <xdr:cNvPr id="367" name="直線コネクタ 366"/>
        <xdr:cNvCxnSpPr/>
      </xdr:nvCxnSpPr>
      <xdr:spPr>
        <a:xfrm flipV="1">
          <a:off x="8750300" y="13572308"/>
          <a:ext cx="889000" cy="9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71447</xdr:rowOff>
    </xdr:from>
    <xdr:to>
      <xdr:col>41</xdr:col>
      <xdr:colOff>101600</xdr:colOff>
      <xdr:row>80</xdr:row>
      <xdr:rowOff>1597</xdr:rowOff>
    </xdr:to>
    <xdr:sp macro="" textlink="">
      <xdr:nvSpPr>
        <xdr:cNvPr id="368" name="楕円 367"/>
        <xdr:cNvSpPr/>
      </xdr:nvSpPr>
      <xdr:spPr>
        <a:xfrm>
          <a:off x="7810500" y="136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122247</xdr:rowOff>
    </xdr:from>
    <xdr:to>
      <xdr:col>45</xdr:col>
      <xdr:colOff>177800</xdr:colOff>
      <xdr:row>79</xdr:row>
      <xdr:rowOff>124315</xdr:rowOff>
    </xdr:to>
    <xdr:cxnSp macro="">
      <xdr:nvCxnSpPr>
        <xdr:cNvPr id="369" name="直線コネクタ 368"/>
        <xdr:cNvCxnSpPr/>
      </xdr:nvCxnSpPr>
      <xdr:spPr>
        <a:xfrm>
          <a:off x="7861300" y="13666797"/>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129685</xdr:rowOff>
    </xdr:from>
    <xdr:to>
      <xdr:col>36</xdr:col>
      <xdr:colOff>165100</xdr:colOff>
      <xdr:row>80</xdr:row>
      <xdr:rowOff>59835</xdr:rowOff>
    </xdr:to>
    <xdr:sp macro="" textlink="">
      <xdr:nvSpPr>
        <xdr:cNvPr id="370" name="楕円 369"/>
        <xdr:cNvSpPr/>
      </xdr:nvSpPr>
      <xdr:spPr>
        <a:xfrm>
          <a:off x="6921500" y="136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122247</xdr:rowOff>
    </xdr:from>
    <xdr:to>
      <xdr:col>41</xdr:col>
      <xdr:colOff>50800</xdr:colOff>
      <xdr:row>80</xdr:row>
      <xdr:rowOff>9035</xdr:rowOff>
    </xdr:to>
    <xdr:cxnSp macro="">
      <xdr:nvCxnSpPr>
        <xdr:cNvPr id="371" name="直線コネクタ 370"/>
        <xdr:cNvCxnSpPr/>
      </xdr:nvCxnSpPr>
      <xdr:spPr>
        <a:xfrm flipV="1">
          <a:off x="6972300" y="13666797"/>
          <a:ext cx="88900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33219</xdr:rowOff>
    </xdr:from>
    <xdr:ext cx="469744" cy="259045"/>
    <xdr:sp macro="" textlink="">
      <xdr:nvSpPr>
        <xdr:cNvPr id="372" name="n_1aveValue【公営住宅】&#10;一人当たり面積"/>
        <xdr:cNvSpPr txBox="1"/>
      </xdr:nvSpPr>
      <xdr:spPr>
        <a:xfrm>
          <a:off x="9391727" y="1443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34199</xdr:rowOff>
    </xdr:from>
    <xdr:ext cx="469744" cy="259045"/>
    <xdr:sp macro="" textlink="">
      <xdr:nvSpPr>
        <xdr:cNvPr id="373" name="n_2aveValue【公営住宅】&#10;一人当たり面積"/>
        <xdr:cNvSpPr txBox="1"/>
      </xdr:nvSpPr>
      <xdr:spPr>
        <a:xfrm>
          <a:off x="8515427" y="144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61957</xdr:rowOff>
    </xdr:from>
    <xdr:ext cx="469744" cy="259045"/>
    <xdr:sp macro="" textlink="">
      <xdr:nvSpPr>
        <xdr:cNvPr id="374" name="n_3aveValue【公営住宅】&#10;一人当たり面積"/>
        <xdr:cNvSpPr txBox="1"/>
      </xdr:nvSpPr>
      <xdr:spPr>
        <a:xfrm>
          <a:off x="7626427" y="144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57711</xdr:rowOff>
    </xdr:from>
    <xdr:ext cx="469744" cy="259045"/>
    <xdr:sp macro="" textlink="">
      <xdr:nvSpPr>
        <xdr:cNvPr id="375" name="n_4aveValue【公営住宅】&#10;一人当たり面積"/>
        <xdr:cNvSpPr txBox="1"/>
      </xdr:nvSpPr>
      <xdr:spPr>
        <a:xfrm>
          <a:off x="6737427" y="1445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77</xdr:row>
      <xdr:rowOff>95085</xdr:rowOff>
    </xdr:from>
    <xdr:ext cx="534377" cy="259045"/>
    <xdr:sp macro="" textlink="">
      <xdr:nvSpPr>
        <xdr:cNvPr id="376" name="n_1mainValue【公営住宅】&#10;一人当たり面積"/>
        <xdr:cNvSpPr txBox="1"/>
      </xdr:nvSpPr>
      <xdr:spPr>
        <a:xfrm>
          <a:off x="9359411" y="132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78</xdr:row>
      <xdr:rowOff>20192</xdr:rowOff>
    </xdr:from>
    <xdr:ext cx="534377" cy="259045"/>
    <xdr:sp macro="" textlink="">
      <xdr:nvSpPr>
        <xdr:cNvPr id="377" name="n_2mainValue【公営住宅】&#10;一人当たり面積"/>
        <xdr:cNvSpPr txBox="1"/>
      </xdr:nvSpPr>
      <xdr:spPr>
        <a:xfrm>
          <a:off x="8483111" y="133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78</xdr:row>
      <xdr:rowOff>18124</xdr:rowOff>
    </xdr:from>
    <xdr:ext cx="534377" cy="259045"/>
    <xdr:sp macro="" textlink="">
      <xdr:nvSpPr>
        <xdr:cNvPr id="378" name="n_3mainValue【公営住宅】&#10;一人当たり面積"/>
        <xdr:cNvSpPr txBox="1"/>
      </xdr:nvSpPr>
      <xdr:spPr>
        <a:xfrm>
          <a:off x="7594111" y="133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78</xdr:row>
      <xdr:rowOff>76362</xdr:rowOff>
    </xdr:from>
    <xdr:ext cx="534377" cy="259045"/>
    <xdr:sp macro="" textlink="">
      <xdr:nvSpPr>
        <xdr:cNvPr id="379" name="n_4mainValue【公営住宅】&#10;一人当たり面積"/>
        <xdr:cNvSpPr txBox="1"/>
      </xdr:nvSpPr>
      <xdr:spPr>
        <a:xfrm>
          <a:off x="6705111" y="1344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21" name="直線コネクタ 420"/>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4" name="【認定こども園・幼稚園・保育所】&#10;有形固定資産減価償却率最大値テキスト"/>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5" name="直線コネクタ 424"/>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26" name="【認定こども園・幼稚園・保育所】&#10;有形固定資産減価償却率平均値テキスト"/>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7" name="フローチャート: 判断 426"/>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28" name="フローチャート: 判断 427"/>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9" name="フローチャート: 判断 428"/>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30" name="フローチャート: 判断 429"/>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31" name="フローチャート: 判断 430"/>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170724</xdr:rowOff>
    </xdr:from>
    <xdr:to>
      <xdr:col>85</xdr:col>
      <xdr:colOff>177800</xdr:colOff>
      <xdr:row>36</xdr:row>
      <xdr:rowOff>100874</xdr:rowOff>
    </xdr:to>
    <xdr:sp macro="" textlink="">
      <xdr:nvSpPr>
        <xdr:cNvPr id="437" name="楕円 436"/>
        <xdr:cNvSpPr/>
      </xdr:nvSpPr>
      <xdr:spPr>
        <a:xfrm>
          <a:off x="162687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22151</xdr:rowOff>
    </xdr:from>
    <xdr:ext cx="405111" cy="259045"/>
    <xdr:sp macro="" textlink="">
      <xdr:nvSpPr>
        <xdr:cNvPr id="438" name="【認定こども園・幼稚園・保育所】&#10;有形固定資産減価償却率該当値テキスト"/>
        <xdr:cNvSpPr txBox="1"/>
      </xdr:nvSpPr>
      <xdr:spPr>
        <a:xfrm>
          <a:off x="16357600" y="60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136434</xdr:rowOff>
    </xdr:from>
    <xdr:to>
      <xdr:col>81</xdr:col>
      <xdr:colOff>101600</xdr:colOff>
      <xdr:row>36</xdr:row>
      <xdr:rowOff>66584</xdr:rowOff>
    </xdr:to>
    <xdr:sp macro="" textlink="">
      <xdr:nvSpPr>
        <xdr:cNvPr id="439" name="楕円 438"/>
        <xdr:cNvSpPr/>
      </xdr:nvSpPr>
      <xdr:spPr>
        <a:xfrm>
          <a:off x="15430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50074</xdr:rowOff>
    </xdr:to>
    <xdr:cxnSp macro="">
      <xdr:nvCxnSpPr>
        <xdr:cNvPr id="440" name="直線コネクタ 439"/>
        <xdr:cNvCxnSpPr/>
      </xdr:nvCxnSpPr>
      <xdr:spPr>
        <a:xfrm>
          <a:off x="15481300" y="61879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110308</xdr:rowOff>
    </xdr:from>
    <xdr:to>
      <xdr:col>76</xdr:col>
      <xdr:colOff>165100</xdr:colOff>
      <xdr:row>36</xdr:row>
      <xdr:rowOff>40458</xdr:rowOff>
    </xdr:to>
    <xdr:sp macro="" textlink="">
      <xdr:nvSpPr>
        <xdr:cNvPr id="441" name="楕円 440"/>
        <xdr:cNvSpPr/>
      </xdr:nvSpPr>
      <xdr:spPr>
        <a:xfrm>
          <a:off x="14541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161108</xdr:rowOff>
    </xdr:from>
    <xdr:to>
      <xdr:col>81</xdr:col>
      <xdr:colOff>50800</xdr:colOff>
      <xdr:row>36</xdr:row>
      <xdr:rowOff>15784</xdr:rowOff>
    </xdr:to>
    <xdr:cxnSp macro="">
      <xdr:nvCxnSpPr>
        <xdr:cNvPr id="442" name="直線コネクタ 441"/>
        <xdr:cNvCxnSpPr/>
      </xdr:nvCxnSpPr>
      <xdr:spPr>
        <a:xfrm>
          <a:off x="14592300" y="61618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77651</xdr:rowOff>
    </xdr:from>
    <xdr:to>
      <xdr:col>72</xdr:col>
      <xdr:colOff>38100</xdr:colOff>
      <xdr:row>36</xdr:row>
      <xdr:rowOff>7801</xdr:rowOff>
    </xdr:to>
    <xdr:sp macro="" textlink="">
      <xdr:nvSpPr>
        <xdr:cNvPr id="443" name="楕円 442"/>
        <xdr:cNvSpPr/>
      </xdr:nvSpPr>
      <xdr:spPr>
        <a:xfrm>
          <a:off x="13652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128451</xdr:rowOff>
    </xdr:from>
    <xdr:to>
      <xdr:col>76</xdr:col>
      <xdr:colOff>114300</xdr:colOff>
      <xdr:row>35</xdr:row>
      <xdr:rowOff>161108</xdr:rowOff>
    </xdr:to>
    <xdr:cxnSp macro="">
      <xdr:nvCxnSpPr>
        <xdr:cNvPr id="444" name="直線コネクタ 443"/>
        <xdr:cNvCxnSpPr/>
      </xdr:nvCxnSpPr>
      <xdr:spPr>
        <a:xfrm>
          <a:off x="13703300" y="61292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44994</xdr:rowOff>
    </xdr:from>
    <xdr:to>
      <xdr:col>67</xdr:col>
      <xdr:colOff>101600</xdr:colOff>
      <xdr:row>35</xdr:row>
      <xdr:rowOff>146594</xdr:rowOff>
    </xdr:to>
    <xdr:sp macro="" textlink="">
      <xdr:nvSpPr>
        <xdr:cNvPr id="445" name="楕円 444"/>
        <xdr:cNvSpPr/>
      </xdr:nvSpPr>
      <xdr:spPr>
        <a:xfrm>
          <a:off x="12763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95794</xdr:rowOff>
    </xdr:from>
    <xdr:to>
      <xdr:col>71</xdr:col>
      <xdr:colOff>177800</xdr:colOff>
      <xdr:row>35</xdr:row>
      <xdr:rowOff>128451</xdr:rowOff>
    </xdr:to>
    <xdr:cxnSp macro="">
      <xdr:nvCxnSpPr>
        <xdr:cNvPr id="446" name="直線コネクタ 445"/>
        <xdr:cNvCxnSpPr/>
      </xdr:nvCxnSpPr>
      <xdr:spPr>
        <a:xfrm>
          <a:off x="12814300" y="60965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23421</xdr:rowOff>
    </xdr:from>
    <xdr:ext cx="405111" cy="259045"/>
    <xdr:sp macro="" textlink="">
      <xdr:nvSpPr>
        <xdr:cNvPr id="447" name="n_1aveValue【認定こども園・幼稚園・保育所】&#10;有形固定資産減価償却率"/>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448" name="n_2aveValue【認定こども園・幼稚園・保育所】&#10;有形固定資産減価償却率"/>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449" name="n_3aveValue【認定こども園・幼稚園・保育所】&#10;有形固定資産減価償却率"/>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450" name="n_4aveValue【認定こども園・幼稚園・保育所】&#10;有形固定資産減価償却率"/>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83111</xdr:rowOff>
    </xdr:from>
    <xdr:ext cx="405111" cy="259045"/>
    <xdr:sp macro="" textlink="">
      <xdr:nvSpPr>
        <xdr:cNvPr id="451" name="n_1mainValue【認定こども園・幼稚園・保育所】&#10;有形固定資産減価償却率"/>
        <xdr:cNvSpPr txBox="1"/>
      </xdr:nvSpPr>
      <xdr:spPr>
        <a:xfrm>
          <a:off x="152660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56985</xdr:rowOff>
    </xdr:from>
    <xdr:ext cx="405111" cy="259045"/>
    <xdr:sp macro="" textlink="">
      <xdr:nvSpPr>
        <xdr:cNvPr id="452" name="n_2mainValue【認定こども園・幼稚園・保育所】&#10;有形固定資産減価償却率"/>
        <xdr:cNvSpPr txBox="1"/>
      </xdr:nvSpPr>
      <xdr:spPr>
        <a:xfrm>
          <a:off x="14389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24328</xdr:rowOff>
    </xdr:from>
    <xdr:ext cx="405111" cy="259045"/>
    <xdr:sp macro="" textlink="">
      <xdr:nvSpPr>
        <xdr:cNvPr id="453" name="n_3mainValue【認定こども園・幼稚園・保育所】&#10;有形固定資産減価償却率"/>
        <xdr:cNvSpPr txBox="1"/>
      </xdr:nvSpPr>
      <xdr:spPr>
        <a:xfrm>
          <a:off x="13500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163121</xdr:rowOff>
    </xdr:from>
    <xdr:ext cx="405111" cy="259045"/>
    <xdr:sp macro="" textlink="">
      <xdr:nvSpPr>
        <xdr:cNvPr id="454" name="n_4mainValue【認定こども園・幼稚園・保育所】&#10;有形固定資産減価償却率"/>
        <xdr:cNvSpPr txBox="1"/>
      </xdr:nvSpPr>
      <xdr:spPr>
        <a:xfrm>
          <a:off x="126117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76" name="直線コネクタ 475"/>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77" name="【認定こども園・幼稚園・保育所】&#10;一人当たり面積最小値テキスト"/>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78" name="直線コネクタ 477"/>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79" name="【認定こども園・幼稚園・保育所】&#10;一人当たり面積最大値テキスト"/>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80" name="直線コネクタ 479"/>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481" name="【認定こども園・幼稚園・保育所】&#10;一人当たり面積平均値テキスト"/>
        <xdr:cNvSpPr txBox="1"/>
      </xdr:nvSpPr>
      <xdr:spPr>
        <a:xfrm>
          <a:off x="22199600" y="66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82" name="フローチャート: 判断 481"/>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83" name="フローチャート: 判断 482"/>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84" name="フローチャート: 判断 483"/>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85" name="フローチャート: 判断 484"/>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86" name="フローチャート: 判断 485"/>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13513</xdr:rowOff>
    </xdr:from>
    <xdr:to>
      <xdr:col>116</xdr:col>
      <xdr:colOff>114300</xdr:colOff>
      <xdr:row>38</xdr:row>
      <xdr:rowOff>115113</xdr:rowOff>
    </xdr:to>
    <xdr:sp macro="" textlink="">
      <xdr:nvSpPr>
        <xdr:cNvPr id="492" name="楕円 491"/>
        <xdr:cNvSpPr/>
      </xdr:nvSpPr>
      <xdr:spPr>
        <a:xfrm>
          <a:off x="22110700" y="65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36390</xdr:rowOff>
    </xdr:from>
    <xdr:ext cx="469744" cy="259045"/>
    <xdr:sp macro="" textlink="">
      <xdr:nvSpPr>
        <xdr:cNvPr id="493" name="【認定こども園・幼稚園・保育所】&#10;一人当たり面積該当値テキスト"/>
        <xdr:cNvSpPr txBox="1"/>
      </xdr:nvSpPr>
      <xdr:spPr>
        <a:xfrm>
          <a:off x="22199600" y="63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21742</xdr:rowOff>
    </xdr:from>
    <xdr:to>
      <xdr:col>112</xdr:col>
      <xdr:colOff>38100</xdr:colOff>
      <xdr:row>38</xdr:row>
      <xdr:rowOff>123342</xdr:rowOff>
    </xdr:to>
    <xdr:sp macro="" textlink="">
      <xdr:nvSpPr>
        <xdr:cNvPr id="494" name="楕円 493"/>
        <xdr:cNvSpPr/>
      </xdr:nvSpPr>
      <xdr:spPr>
        <a:xfrm>
          <a:off x="21272500" y="65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64313</xdr:rowOff>
    </xdr:from>
    <xdr:to>
      <xdr:col>116</xdr:col>
      <xdr:colOff>63500</xdr:colOff>
      <xdr:row>38</xdr:row>
      <xdr:rowOff>72542</xdr:rowOff>
    </xdr:to>
    <xdr:cxnSp macro="">
      <xdr:nvCxnSpPr>
        <xdr:cNvPr id="495" name="直線コネクタ 494"/>
        <xdr:cNvCxnSpPr/>
      </xdr:nvCxnSpPr>
      <xdr:spPr>
        <a:xfrm flipV="1">
          <a:off x="21323300" y="6579413"/>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41859</xdr:rowOff>
    </xdr:from>
    <xdr:to>
      <xdr:col>107</xdr:col>
      <xdr:colOff>101600</xdr:colOff>
      <xdr:row>38</xdr:row>
      <xdr:rowOff>143459</xdr:rowOff>
    </xdr:to>
    <xdr:sp macro="" textlink="">
      <xdr:nvSpPr>
        <xdr:cNvPr id="496" name="楕円 495"/>
        <xdr:cNvSpPr/>
      </xdr:nvSpPr>
      <xdr:spPr>
        <a:xfrm>
          <a:off x="20383500" y="65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72542</xdr:rowOff>
    </xdr:from>
    <xdr:to>
      <xdr:col>111</xdr:col>
      <xdr:colOff>177800</xdr:colOff>
      <xdr:row>38</xdr:row>
      <xdr:rowOff>92659</xdr:rowOff>
    </xdr:to>
    <xdr:cxnSp macro="">
      <xdr:nvCxnSpPr>
        <xdr:cNvPr id="497" name="直線コネクタ 496"/>
        <xdr:cNvCxnSpPr/>
      </xdr:nvCxnSpPr>
      <xdr:spPr>
        <a:xfrm flipV="1">
          <a:off x="20434300" y="6587642"/>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40945</xdr:rowOff>
    </xdr:from>
    <xdr:to>
      <xdr:col>102</xdr:col>
      <xdr:colOff>165100</xdr:colOff>
      <xdr:row>38</xdr:row>
      <xdr:rowOff>142545</xdr:rowOff>
    </xdr:to>
    <xdr:sp macro="" textlink="">
      <xdr:nvSpPr>
        <xdr:cNvPr id="498" name="楕円 497"/>
        <xdr:cNvSpPr/>
      </xdr:nvSpPr>
      <xdr:spPr>
        <a:xfrm>
          <a:off x="19494500" y="65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91745</xdr:rowOff>
    </xdr:from>
    <xdr:to>
      <xdr:col>107</xdr:col>
      <xdr:colOff>50800</xdr:colOff>
      <xdr:row>38</xdr:row>
      <xdr:rowOff>92659</xdr:rowOff>
    </xdr:to>
    <xdr:cxnSp macro="">
      <xdr:nvCxnSpPr>
        <xdr:cNvPr id="499" name="直線コネクタ 498"/>
        <xdr:cNvCxnSpPr/>
      </xdr:nvCxnSpPr>
      <xdr:spPr>
        <a:xfrm>
          <a:off x="19545300" y="660684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60147</xdr:rowOff>
    </xdr:from>
    <xdr:to>
      <xdr:col>98</xdr:col>
      <xdr:colOff>38100</xdr:colOff>
      <xdr:row>38</xdr:row>
      <xdr:rowOff>161747</xdr:rowOff>
    </xdr:to>
    <xdr:sp macro="" textlink="">
      <xdr:nvSpPr>
        <xdr:cNvPr id="500" name="楕円 499"/>
        <xdr:cNvSpPr/>
      </xdr:nvSpPr>
      <xdr:spPr>
        <a:xfrm>
          <a:off x="18605500" y="65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91745</xdr:rowOff>
    </xdr:from>
    <xdr:to>
      <xdr:col>102</xdr:col>
      <xdr:colOff>114300</xdr:colOff>
      <xdr:row>38</xdr:row>
      <xdr:rowOff>110947</xdr:rowOff>
    </xdr:to>
    <xdr:cxnSp macro="">
      <xdr:nvCxnSpPr>
        <xdr:cNvPr id="501" name="直線コネクタ 500"/>
        <xdr:cNvCxnSpPr/>
      </xdr:nvCxnSpPr>
      <xdr:spPr>
        <a:xfrm flipV="1">
          <a:off x="18656300" y="660684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134129</xdr:rowOff>
    </xdr:from>
    <xdr:ext cx="469744" cy="259045"/>
    <xdr:sp macro="" textlink="">
      <xdr:nvSpPr>
        <xdr:cNvPr id="502" name="n_1aveValue【認定こども園・幼稚園・保育所】&#10;一人当たり面積"/>
        <xdr:cNvSpPr txBox="1"/>
      </xdr:nvSpPr>
      <xdr:spPr>
        <a:xfrm>
          <a:off x="210757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139616</xdr:rowOff>
    </xdr:from>
    <xdr:ext cx="469744" cy="259045"/>
    <xdr:sp macro="" textlink="">
      <xdr:nvSpPr>
        <xdr:cNvPr id="503" name="n_2aveValue【認定こども園・幼稚園・保育所】&#10;一人当たり面積"/>
        <xdr:cNvSpPr txBox="1"/>
      </xdr:nvSpPr>
      <xdr:spPr>
        <a:xfrm>
          <a:off x="20199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148759</xdr:rowOff>
    </xdr:from>
    <xdr:ext cx="469744" cy="259045"/>
    <xdr:sp macro="" textlink="">
      <xdr:nvSpPr>
        <xdr:cNvPr id="504" name="n_3aveValue【認定こども園・幼稚園・保育所】&#10;一人当たり面積"/>
        <xdr:cNvSpPr txBox="1"/>
      </xdr:nvSpPr>
      <xdr:spPr>
        <a:xfrm>
          <a:off x="19310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141444</xdr:rowOff>
    </xdr:from>
    <xdr:ext cx="469744" cy="259045"/>
    <xdr:sp macro="" textlink="">
      <xdr:nvSpPr>
        <xdr:cNvPr id="505" name="n_4aveValue【認定こども園・幼稚園・保育所】&#10;一人当たり面積"/>
        <xdr:cNvSpPr txBox="1"/>
      </xdr:nvSpPr>
      <xdr:spPr>
        <a:xfrm>
          <a:off x="18421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139869</xdr:rowOff>
    </xdr:from>
    <xdr:ext cx="469744" cy="259045"/>
    <xdr:sp macro="" textlink="">
      <xdr:nvSpPr>
        <xdr:cNvPr id="506" name="n_1mainValue【認定こども園・幼稚園・保育所】&#10;一人当たり面積"/>
        <xdr:cNvSpPr txBox="1"/>
      </xdr:nvSpPr>
      <xdr:spPr>
        <a:xfrm>
          <a:off x="21075727" y="631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159986</xdr:rowOff>
    </xdr:from>
    <xdr:ext cx="469744" cy="259045"/>
    <xdr:sp macro="" textlink="">
      <xdr:nvSpPr>
        <xdr:cNvPr id="507" name="n_2mainValue【認定こども園・幼稚園・保育所】&#10;一人当たり面積"/>
        <xdr:cNvSpPr txBox="1"/>
      </xdr:nvSpPr>
      <xdr:spPr>
        <a:xfrm>
          <a:off x="20199427" y="63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159072</xdr:rowOff>
    </xdr:from>
    <xdr:ext cx="469744" cy="259045"/>
    <xdr:sp macro="" textlink="">
      <xdr:nvSpPr>
        <xdr:cNvPr id="508" name="n_3mainValue【認定こども園・幼稚園・保育所】&#10;一人当たり面積"/>
        <xdr:cNvSpPr txBox="1"/>
      </xdr:nvSpPr>
      <xdr:spPr>
        <a:xfrm>
          <a:off x="19310427" y="633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6824</xdr:rowOff>
    </xdr:from>
    <xdr:ext cx="469744" cy="259045"/>
    <xdr:sp macro="" textlink="">
      <xdr:nvSpPr>
        <xdr:cNvPr id="509" name="n_4mainValue【認定こども園・幼稚園・保育所】&#10;一人当たり面積"/>
        <xdr:cNvSpPr txBox="1"/>
      </xdr:nvSpPr>
      <xdr:spPr>
        <a:xfrm>
          <a:off x="18421427" y="635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35" name="直線コネクタ 534"/>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38" name="【学校施設】&#10;有形固定資産減価償却率最大値テキスト"/>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39" name="直線コネクタ 538"/>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19430</xdr:rowOff>
    </xdr:from>
    <xdr:ext cx="405111" cy="259045"/>
    <xdr:sp macro="" textlink="">
      <xdr:nvSpPr>
        <xdr:cNvPr id="540" name="【学校施設】&#10;有形固定資産減価償却率平均値テキスト"/>
        <xdr:cNvSpPr txBox="1"/>
      </xdr:nvSpPr>
      <xdr:spPr>
        <a:xfrm>
          <a:off x="16357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41" name="フローチャート: 判断 540"/>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42" name="フローチャート: 判断 541"/>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43" name="フローチャート: 判断 542"/>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544" name="フローチャート: 判断 543"/>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545" name="フローチャート: 判断 544"/>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60234</xdr:rowOff>
    </xdr:from>
    <xdr:to>
      <xdr:col>85</xdr:col>
      <xdr:colOff>177800</xdr:colOff>
      <xdr:row>62</xdr:row>
      <xdr:rowOff>161834</xdr:rowOff>
    </xdr:to>
    <xdr:sp macro="" textlink="">
      <xdr:nvSpPr>
        <xdr:cNvPr id="551" name="楕円 550"/>
        <xdr:cNvSpPr/>
      </xdr:nvSpPr>
      <xdr:spPr>
        <a:xfrm>
          <a:off x="16268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38661</xdr:rowOff>
    </xdr:from>
    <xdr:ext cx="405111" cy="259045"/>
    <xdr:sp macro="" textlink="">
      <xdr:nvSpPr>
        <xdr:cNvPr id="552" name="【学校施設】&#10;有形固定資産減価償却率該当値テキスト"/>
        <xdr:cNvSpPr txBox="1"/>
      </xdr:nvSpPr>
      <xdr:spPr>
        <a:xfrm>
          <a:off x="16357600"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30843</xdr:rowOff>
    </xdr:from>
    <xdr:to>
      <xdr:col>81</xdr:col>
      <xdr:colOff>101600</xdr:colOff>
      <xdr:row>62</xdr:row>
      <xdr:rowOff>132443</xdr:rowOff>
    </xdr:to>
    <xdr:sp macro="" textlink="">
      <xdr:nvSpPr>
        <xdr:cNvPr id="553" name="楕円 552"/>
        <xdr:cNvSpPr/>
      </xdr:nvSpPr>
      <xdr:spPr>
        <a:xfrm>
          <a:off x="1543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81643</xdr:rowOff>
    </xdr:from>
    <xdr:to>
      <xdr:col>85</xdr:col>
      <xdr:colOff>127000</xdr:colOff>
      <xdr:row>62</xdr:row>
      <xdr:rowOff>111034</xdr:rowOff>
    </xdr:to>
    <xdr:cxnSp macro="">
      <xdr:nvCxnSpPr>
        <xdr:cNvPr id="554" name="直線コネクタ 553"/>
        <xdr:cNvCxnSpPr/>
      </xdr:nvCxnSpPr>
      <xdr:spPr>
        <a:xfrm>
          <a:off x="15481300" y="107115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xdr:rowOff>
    </xdr:from>
    <xdr:to>
      <xdr:col>76</xdr:col>
      <xdr:colOff>165100</xdr:colOff>
      <xdr:row>62</xdr:row>
      <xdr:rowOff>104684</xdr:rowOff>
    </xdr:to>
    <xdr:sp macro="" textlink="">
      <xdr:nvSpPr>
        <xdr:cNvPr id="555" name="楕円 554"/>
        <xdr:cNvSpPr/>
      </xdr:nvSpPr>
      <xdr:spPr>
        <a:xfrm>
          <a:off x="14541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53884</xdr:rowOff>
    </xdr:from>
    <xdr:to>
      <xdr:col>81</xdr:col>
      <xdr:colOff>50800</xdr:colOff>
      <xdr:row>62</xdr:row>
      <xdr:rowOff>81643</xdr:rowOff>
    </xdr:to>
    <xdr:cxnSp macro="">
      <xdr:nvCxnSpPr>
        <xdr:cNvPr id="556" name="直線コネクタ 555"/>
        <xdr:cNvCxnSpPr/>
      </xdr:nvCxnSpPr>
      <xdr:spPr>
        <a:xfrm>
          <a:off x="14592300" y="1068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168003</xdr:rowOff>
    </xdr:from>
    <xdr:to>
      <xdr:col>72</xdr:col>
      <xdr:colOff>38100</xdr:colOff>
      <xdr:row>62</xdr:row>
      <xdr:rowOff>98153</xdr:rowOff>
    </xdr:to>
    <xdr:sp macro="" textlink="">
      <xdr:nvSpPr>
        <xdr:cNvPr id="557" name="楕円 556"/>
        <xdr:cNvSpPr/>
      </xdr:nvSpPr>
      <xdr:spPr>
        <a:xfrm>
          <a:off x="13652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47353</xdr:rowOff>
    </xdr:from>
    <xdr:to>
      <xdr:col>76</xdr:col>
      <xdr:colOff>114300</xdr:colOff>
      <xdr:row>62</xdr:row>
      <xdr:rowOff>53884</xdr:rowOff>
    </xdr:to>
    <xdr:cxnSp macro="">
      <xdr:nvCxnSpPr>
        <xdr:cNvPr id="558" name="直線コネクタ 557"/>
        <xdr:cNvCxnSpPr/>
      </xdr:nvCxnSpPr>
      <xdr:spPr>
        <a:xfrm>
          <a:off x="13703300" y="1067725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140244</xdr:rowOff>
    </xdr:from>
    <xdr:to>
      <xdr:col>67</xdr:col>
      <xdr:colOff>101600</xdr:colOff>
      <xdr:row>62</xdr:row>
      <xdr:rowOff>70394</xdr:rowOff>
    </xdr:to>
    <xdr:sp macro="" textlink="">
      <xdr:nvSpPr>
        <xdr:cNvPr id="559" name="楕円 558"/>
        <xdr:cNvSpPr/>
      </xdr:nvSpPr>
      <xdr:spPr>
        <a:xfrm>
          <a:off x="12763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19594</xdr:rowOff>
    </xdr:from>
    <xdr:to>
      <xdr:col>71</xdr:col>
      <xdr:colOff>177800</xdr:colOff>
      <xdr:row>62</xdr:row>
      <xdr:rowOff>47353</xdr:rowOff>
    </xdr:to>
    <xdr:cxnSp macro="">
      <xdr:nvCxnSpPr>
        <xdr:cNvPr id="560" name="直線コネクタ 559"/>
        <xdr:cNvCxnSpPr/>
      </xdr:nvCxnSpPr>
      <xdr:spPr>
        <a:xfrm>
          <a:off x="12814300" y="106494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561" name="n_1aveValue【学校施設】&#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562" name="n_2aveValue【学校施設】&#10;有形固定資産減価償却率"/>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37936</xdr:rowOff>
    </xdr:from>
    <xdr:ext cx="405111" cy="259045"/>
    <xdr:sp macro="" textlink="">
      <xdr:nvSpPr>
        <xdr:cNvPr id="563" name="n_3aveValue【学校施設】&#10;有形固定資産減価償却率"/>
        <xdr:cNvSpPr txBox="1"/>
      </xdr:nvSpPr>
      <xdr:spPr>
        <a:xfrm>
          <a:off x="13500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24873</xdr:rowOff>
    </xdr:from>
    <xdr:ext cx="405111" cy="259045"/>
    <xdr:sp macro="" textlink="">
      <xdr:nvSpPr>
        <xdr:cNvPr id="564" name="n_4aveValue【学校施設】&#10;有形固定資産減価償却率"/>
        <xdr:cNvSpPr txBox="1"/>
      </xdr:nvSpPr>
      <xdr:spPr>
        <a:xfrm>
          <a:off x="12611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123570</xdr:rowOff>
    </xdr:from>
    <xdr:ext cx="405111" cy="259045"/>
    <xdr:sp macro="" textlink="">
      <xdr:nvSpPr>
        <xdr:cNvPr id="565" name="n_1mainValue【学校施設】&#10;有形固定資産減価償却率"/>
        <xdr:cNvSpPr txBox="1"/>
      </xdr:nvSpPr>
      <xdr:spPr>
        <a:xfrm>
          <a:off x="152660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95811</xdr:rowOff>
    </xdr:from>
    <xdr:ext cx="405111" cy="259045"/>
    <xdr:sp macro="" textlink="">
      <xdr:nvSpPr>
        <xdr:cNvPr id="566" name="n_2mainValue【学校施設】&#10;有形固定資産減価償却率"/>
        <xdr:cNvSpPr txBox="1"/>
      </xdr:nvSpPr>
      <xdr:spPr>
        <a:xfrm>
          <a:off x="14389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89280</xdr:rowOff>
    </xdr:from>
    <xdr:ext cx="405111" cy="259045"/>
    <xdr:sp macro="" textlink="">
      <xdr:nvSpPr>
        <xdr:cNvPr id="567" name="n_3mainValue【学校施設】&#10;有形固定資産減価償却率"/>
        <xdr:cNvSpPr txBox="1"/>
      </xdr:nvSpPr>
      <xdr:spPr>
        <a:xfrm>
          <a:off x="13500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61521</xdr:rowOff>
    </xdr:from>
    <xdr:ext cx="405111" cy="259045"/>
    <xdr:sp macro="" textlink="">
      <xdr:nvSpPr>
        <xdr:cNvPr id="568" name="n_4mainValue【学校施設】&#10;有形固定資産減価償却率"/>
        <xdr:cNvSpPr txBox="1"/>
      </xdr:nvSpPr>
      <xdr:spPr>
        <a:xfrm>
          <a:off x="12611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90" name="直線コネクタ 589"/>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91" name="【学校施設】&#10;一人当たり面積最小値テキスト"/>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92" name="直線コネクタ 591"/>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93" name="【学校施設】&#10;一人当たり面積最大値テキスト"/>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94" name="直線コネクタ 593"/>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95" name="【学校施設】&#10;一人当たり面積平均値テキスト"/>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96" name="フローチャート: 判断 595"/>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97" name="フローチャート: 判断 596"/>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98" name="フローチャート: 判断 597"/>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99" name="フローチャート: 判断 598"/>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600" name="フローチャート: 判断 599"/>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33873</xdr:rowOff>
    </xdr:from>
    <xdr:to>
      <xdr:col>116</xdr:col>
      <xdr:colOff>114300</xdr:colOff>
      <xdr:row>62</xdr:row>
      <xdr:rowOff>135473</xdr:rowOff>
    </xdr:to>
    <xdr:sp macro="" textlink="">
      <xdr:nvSpPr>
        <xdr:cNvPr id="606" name="楕円 605"/>
        <xdr:cNvSpPr/>
      </xdr:nvSpPr>
      <xdr:spPr>
        <a:xfrm>
          <a:off x="22110700" y="106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56750</xdr:rowOff>
    </xdr:from>
    <xdr:ext cx="469744" cy="259045"/>
    <xdr:sp macro="" textlink="">
      <xdr:nvSpPr>
        <xdr:cNvPr id="607" name="【学校施設】&#10;一人当たり面積該当値テキスト"/>
        <xdr:cNvSpPr txBox="1"/>
      </xdr:nvSpPr>
      <xdr:spPr>
        <a:xfrm>
          <a:off x="22199600" y="1051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37805</xdr:rowOff>
    </xdr:from>
    <xdr:to>
      <xdr:col>112</xdr:col>
      <xdr:colOff>38100</xdr:colOff>
      <xdr:row>62</xdr:row>
      <xdr:rowOff>139405</xdr:rowOff>
    </xdr:to>
    <xdr:sp macro="" textlink="">
      <xdr:nvSpPr>
        <xdr:cNvPr id="608" name="楕円 607"/>
        <xdr:cNvSpPr/>
      </xdr:nvSpPr>
      <xdr:spPr>
        <a:xfrm>
          <a:off x="21272500" y="106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84673</xdr:rowOff>
    </xdr:from>
    <xdr:to>
      <xdr:col>116</xdr:col>
      <xdr:colOff>63500</xdr:colOff>
      <xdr:row>62</xdr:row>
      <xdr:rowOff>88605</xdr:rowOff>
    </xdr:to>
    <xdr:cxnSp macro="">
      <xdr:nvCxnSpPr>
        <xdr:cNvPr id="609" name="直線コネクタ 608"/>
        <xdr:cNvCxnSpPr/>
      </xdr:nvCxnSpPr>
      <xdr:spPr>
        <a:xfrm flipV="1">
          <a:off x="21323300" y="10714573"/>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46720</xdr:rowOff>
    </xdr:from>
    <xdr:to>
      <xdr:col>107</xdr:col>
      <xdr:colOff>101600</xdr:colOff>
      <xdr:row>62</xdr:row>
      <xdr:rowOff>148320</xdr:rowOff>
    </xdr:to>
    <xdr:sp macro="" textlink="">
      <xdr:nvSpPr>
        <xdr:cNvPr id="610" name="楕円 609"/>
        <xdr:cNvSpPr/>
      </xdr:nvSpPr>
      <xdr:spPr>
        <a:xfrm>
          <a:off x="20383500" y="106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88605</xdr:rowOff>
    </xdr:from>
    <xdr:to>
      <xdr:col>111</xdr:col>
      <xdr:colOff>177800</xdr:colOff>
      <xdr:row>62</xdr:row>
      <xdr:rowOff>97520</xdr:rowOff>
    </xdr:to>
    <xdr:cxnSp macro="">
      <xdr:nvCxnSpPr>
        <xdr:cNvPr id="611" name="直線コネクタ 610"/>
        <xdr:cNvCxnSpPr/>
      </xdr:nvCxnSpPr>
      <xdr:spPr>
        <a:xfrm flipV="1">
          <a:off x="20434300" y="10718505"/>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170165</xdr:rowOff>
    </xdr:from>
    <xdr:to>
      <xdr:col>102</xdr:col>
      <xdr:colOff>165100</xdr:colOff>
      <xdr:row>62</xdr:row>
      <xdr:rowOff>100315</xdr:rowOff>
    </xdr:to>
    <xdr:sp macro="" textlink="">
      <xdr:nvSpPr>
        <xdr:cNvPr id="612" name="楕円 611"/>
        <xdr:cNvSpPr/>
      </xdr:nvSpPr>
      <xdr:spPr>
        <a:xfrm>
          <a:off x="19494500" y="106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49515</xdr:rowOff>
    </xdr:from>
    <xdr:to>
      <xdr:col>107</xdr:col>
      <xdr:colOff>50800</xdr:colOff>
      <xdr:row>62</xdr:row>
      <xdr:rowOff>97520</xdr:rowOff>
    </xdr:to>
    <xdr:cxnSp macro="">
      <xdr:nvCxnSpPr>
        <xdr:cNvPr id="613" name="直線コネクタ 612"/>
        <xdr:cNvCxnSpPr/>
      </xdr:nvCxnSpPr>
      <xdr:spPr>
        <a:xfrm>
          <a:off x="19545300" y="10679415"/>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xdr:rowOff>
    </xdr:from>
    <xdr:to>
      <xdr:col>98</xdr:col>
      <xdr:colOff>38100</xdr:colOff>
      <xdr:row>62</xdr:row>
      <xdr:rowOff>110236</xdr:rowOff>
    </xdr:to>
    <xdr:sp macro="" textlink="">
      <xdr:nvSpPr>
        <xdr:cNvPr id="614" name="楕円 613"/>
        <xdr:cNvSpPr/>
      </xdr:nvSpPr>
      <xdr:spPr>
        <a:xfrm>
          <a:off x="18605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49515</xdr:rowOff>
    </xdr:from>
    <xdr:to>
      <xdr:col>102</xdr:col>
      <xdr:colOff>114300</xdr:colOff>
      <xdr:row>62</xdr:row>
      <xdr:rowOff>59436</xdr:rowOff>
    </xdr:to>
    <xdr:cxnSp macro="">
      <xdr:nvCxnSpPr>
        <xdr:cNvPr id="615" name="直線コネクタ 614"/>
        <xdr:cNvCxnSpPr/>
      </xdr:nvCxnSpPr>
      <xdr:spPr>
        <a:xfrm flipV="1">
          <a:off x="18656300" y="10679415"/>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25285</xdr:rowOff>
    </xdr:from>
    <xdr:ext cx="469744" cy="259045"/>
    <xdr:sp macro="" textlink="">
      <xdr:nvSpPr>
        <xdr:cNvPr id="616" name="n_1aveValue【学校施設】&#10;一人当たり面積"/>
        <xdr:cNvSpPr txBox="1"/>
      </xdr:nvSpPr>
      <xdr:spPr>
        <a:xfrm>
          <a:off x="21075727" y="108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27753</xdr:rowOff>
    </xdr:from>
    <xdr:ext cx="469744" cy="259045"/>
    <xdr:sp macro="" textlink="">
      <xdr:nvSpPr>
        <xdr:cNvPr id="617" name="n_2aveValue【学校施設】&#10;一人当たり面積"/>
        <xdr:cNvSpPr txBox="1"/>
      </xdr:nvSpPr>
      <xdr:spPr>
        <a:xfrm>
          <a:off x="20199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17512</xdr:rowOff>
    </xdr:from>
    <xdr:ext cx="469744" cy="259045"/>
    <xdr:sp macro="" textlink="">
      <xdr:nvSpPr>
        <xdr:cNvPr id="618" name="n_3aveValue【学校施設】&#10;一人当たり面積"/>
        <xdr:cNvSpPr txBox="1"/>
      </xdr:nvSpPr>
      <xdr:spPr>
        <a:xfrm>
          <a:off x="19310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12437</xdr:rowOff>
    </xdr:from>
    <xdr:ext cx="469744" cy="259045"/>
    <xdr:sp macro="" textlink="">
      <xdr:nvSpPr>
        <xdr:cNvPr id="619" name="n_4aveValue【学校施設】&#10;一人当たり面積"/>
        <xdr:cNvSpPr txBox="1"/>
      </xdr:nvSpPr>
      <xdr:spPr>
        <a:xfrm>
          <a:off x="18421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155932</xdr:rowOff>
    </xdr:from>
    <xdr:ext cx="469744" cy="259045"/>
    <xdr:sp macro="" textlink="">
      <xdr:nvSpPr>
        <xdr:cNvPr id="620" name="n_1mainValue【学校施設】&#10;一人当たり面積"/>
        <xdr:cNvSpPr txBox="1"/>
      </xdr:nvSpPr>
      <xdr:spPr>
        <a:xfrm>
          <a:off x="21075727" y="104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164847</xdr:rowOff>
    </xdr:from>
    <xdr:ext cx="469744" cy="259045"/>
    <xdr:sp macro="" textlink="">
      <xdr:nvSpPr>
        <xdr:cNvPr id="621" name="n_2mainValue【学校施設】&#10;一人当たり面積"/>
        <xdr:cNvSpPr txBox="1"/>
      </xdr:nvSpPr>
      <xdr:spPr>
        <a:xfrm>
          <a:off x="20199427" y="10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116842</xdr:rowOff>
    </xdr:from>
    <xdr:ext cx="469744" cy="259045"/>
    <xdr:sp macro="" textlink="">
      <xdr:nvSpPr>
        <xdr:cNvPr id="622" name="n_3mainValue【学校施設】&#10;一人当たり面積"/>
        <xdr:cNvSpPr txBox="1"/>
      </xdr:nvSpPr>
      <xdr:spPr>
        <a:xfrm>
          <a:off x="19310427" y="104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3" name="n_4mainValue【学校施設】&#10;一人当たり面積"/>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649" name="直線コネクタ 648"/>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652" name="【児童館】&#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653" name="直線コネクタ 652"/>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150240</xdr:rowOff>
    </xdr:from>
    <xdr:ext cx="405111" cy="259045"/>
    <xdr:sp macro="" textlink="">
      <xdr:nvSpPr>
        <xdr:cNvPr id="654" name="【児童館】&#10;有形固定資産減価償却率平均値テキスト"/>
        <xdr:cNvSpPr txBox="1"/>
      </xdr:nvSpPr>
      <xdr:spPr>
        <a:xfrm>
          <a:off x="16357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363</xdr:rowOff>
    </xdr:from>
    <xdr:to>
      <xdr:col>85</xdr:col>
      <xdr:colOff>177800</xdr:colOff>
      <xdr:row>83</xdr:row>
      <xdr:rowOff>101963</xdr:rowOff>
    </xdr:to>
    <xdr:sp macro="" textlink="">
      <xdr:nvSpPr>
        <xdr:cNvPr id="655" name="フローチャート: 判断 654"/>
        <xdr:cNvSpPr/>
      </xdr:nvSpPr>
      <xdr:spPr>
        <a:xfrm>
          <a:off x="16268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158750</xdr:rowOff>
    </xdr:from>
    <xdr:to>
      <xdr:col>81</xdr:col>
      <xdr:colOff>101600</xdr:colOff>
      <xdr:row>83</xdr:row>
      <xdr:rowOff>88900</xdr:rowOff>
    </xdr:to>
    <xdr:sp macro="" textlink="">
      <xdr:nvSpPr>
        <xdr:cNvPr id="656" name="フローチャート: 判断 655"/>
        <xdr:cNvSpPr/>
      </xdr:nvSpPr>
      <xdr:spPr>
        <a:xfrm>
          <a:off x="15430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657" name="フローチャート: 判断 656"/>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58" name="フローチャート: 判断 657"/>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659" name="フローチャート: 判断 658"/>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116295</xdr:rowOff>
    </xdr:from>
    <xdr:to>
      <xdr:col>85</xdr:col>
      <xdr:colOff>177800</xdr:colOff>
      <xdr:row>80</xdr:row>
      <xdr:rowOff>46445</xdr:rowOff>
    </xdr:to>
    <xdr:sp macro="" textlink="">
      <xdr:nvSpPr>
        <xdr:cNvPr id="665" name="楕円 664"/>
        <xdr:cNvSpPr/>
      </xdr:nvSpPr>
      <xdr:spPr>
        <a:xfrm>
          <a:off x="162687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139172</xdr:rowOff>
    </xdr:from>
    <xdr:ext cx="405111" cy="259045"/>
    <xdr:sp macro="" textlink="">
      <xdr:nvSpPr>
        <xdr:cNvPr id="666" name="【児童館】&#10;有形固定資産減価償却率該当値テキスト"/>
        <xdr:cNvSpPr txBox="1"/>
      </xdr:nvSpPr>
      <xdr:spPr>
        <a:xfrm>
          <a:off x="16357600" y="135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80373</xdr:rowOff>
    </xdr:from>
    <xdr:to>
      <xdr:col>81</xdr:col>
      <xdr:colOff>101600</xdr:colOff>
      <xdr:row>80</xdr:row>
      <xdr:rowOff>10523</xdr:rowOff>
    </xdr:to>
    <xdr:sp macro="" textlink="">
      <xdr:nvSpPr>
        <xdr:cNvPr id="667" name="楕円 666"/>
        <xdr:cNvSpPr/>
      </xdr:nvSpPr>
      <xdr:spPr>
        <a:xfrm>
          <a:off x="154305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131173</xdr:rowOff>
    </xdr:from>
    <xdr:to>
      <xdr:col>85</xdr:col>
      <xdr:colOff>127000</xdr:colOff>
      <xdr:row>79</xdr:row>
      <xdr:rowOff>167095</xdr:rowOff>
    </xdr:to>
    <xdr:cxnSp macro="">
      <xdr:nvCxnSpPr>
        <xdr:cNvPr id="668" name="直線コネクタ 667"/>
        <xdr:cNvCxnSpPr/>
      </xdr:nvCxnSpPr>
      <xdr:spPr>
        <a:xfrm>
          <a:off x="15481300" y="1367572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669" name="楕円 668"/>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131173</xdr:rowOff>
    </xdr:to>
    <xdr:cxnSp macro="">
      <xdr:nvCxnSpPr>
        <xdr:cNvPr id="670" name="直線コネクタ 669"/>
        <xdr:cNvCxnSpPr/>
      </xdr:nvCxnSpPr>
      <xdr:spPr>
        <a:xfrm>
          <a:off x="14592300" y="136398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8527</xdr:rowOff>
    </xdr:from>
    <xdr:to>
      <xdr:col>72</xdr:col>
      <xdr:colOff>38100</xdr:colOff>
      <xdr:row>79</xdr:row>
      <xdr:rowOff>110127</xdr:rowOff>
    </xdr:to>
    <xdr:sp macro="" textlink="">
      <xdr:nvSpPr>
        <xdr:cNvPr id="671" name="楕円 670"/>
        <xdr:cNvSpPr/>
      </xdr:nvSpPr>
      <xdr:spPr>
        <a:xfrm>
          <a:off x="136525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59327</xdr:rowOff>
    </xdr:from>
    <xdr:to>
      <xdr:col>76</xdr:col>
      <xdr:colOff>114300</xdr:colOff>
      <xdr:row>79</xdr:row>
      <xdr:rowOff>95250</xdr:rowOff>
    </xdr:to>
    <xdr:cxnSp macro="">
      <xdr:nvCxnSpPr>
        <xdr:cNvPr id="672" name="直線コネクタ 671"/>
        <xdr:cNvCxnSpPr/>
      </xdr:nvCxnSpPr>
      <xdr:spPr>
        <a:xfrm>
          <a:off x="13703300" y="13603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144055</xdr:rowOff>
    </xdr:from>
    <xdr:to>
      <xdr:col>67</xdr:col>
      <xdr:colOff>101600</xdr:colOff>
      <xdr:row>79</xdr:row>
      <xdr:rowOff>74205</xdr:rowOff>
    </xdr:to>
    <xdr:sp macro="" textlink="">
      <xdr:nvSpPr>
        <xdr:cNvPr id="673" name="楕円 672"/>
        <xdr:cNvSpPr/>
      </xdr:nvSpPr>
      <xdr:spPr>
        <a:xfrm>
          <a:off x="12763500" y="1351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23405</xdr:rowOff>
    </xdr:from>
    <xdr:to>
      <xdr:col>71</xdr:col>
      <xdr:colOff>177800</xdr:colOff>
      <xdr:row>79</xdr:row>
      <xdr:rowOff>59327</xdr:rowOff>
    </xdr:to>
    <xdr:cxnSp macro="">
      <xdr:nvCxnSpPr>
        <xdr:cNvPr id="674" name="直線コネクタ 673"/>
        <xdr:cNvCxnSpPr/>
      </xdr:nvCxnSpPr>
      <xdr:spPr>
        <a:xfrm>
          <a:off x="12814300" y="135679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80027</xdr:rowOff>
    </xdr:from>
    <xdr:ext cx="405111" cy="259045"/>
    <xdr:sp macro="" textlink="">
      <xdr:nvSpPr>
        <xdr:cNvPr id="675" name="n_1aveValue【児童館】&#10;有形固定資産減価償却率"/>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676" name="n_2aveValue【児童館】&#10;有形固定資産減価償却率"/>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677" name="n_3aveValue【児童館】&#10;有形固定資産減価償却率"/>
        <xdr:cNvSpPr txBox="1"/>
      </xdr:nvSpPr>
      <xdr:spPr>
        <a:xfrm>
          <a:off x="13500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120848</xdr:rowOff>
    </xdr:from>
    <xdr:ext cx="405111" cy="259045"/>
    <xdr:sp macro="" textlink="">
      <xdr:nvSpPr>
        <xdr:cNvPr id="678" name="n_4aveValue【児童館】&#10;有形固定資産減価償却率"/>
        <xdr:cNvSpPr txBox="1"/>
      </xdr:nvSpPr>
      <xdr:spPr>
        <a:xfrm>
          <a:off x="12611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27050</xdr:rowOff>
    </xdr:from>
    <xdr:ext cx="405111" cy="259045"/>
    <xdr:sp macro="" textlink="">
      <xdr:nvSpPr>
        <xdr:cNvPr id="679" name="n_1mainValue【児童館】&#10;有形固定資産減価償却率"/>
        <xdr:cNvSpPr txBox="1"/>
      </xdr:nvSpPr>
      <xdr:spPr>
        <a:xfrm>
          <a:off x="15266044" y="1340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680" name="n_2mainValue【児童館】&#10;有形固定資産減価償却率"/>
        <xdr:cNvSpPr txBox="1"/>
      </xdr:nvSpPr>
      <xdr:spPr>
        <a:xfrm>
          <a:off x="14389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126654</xdr:rowOff>
    </xdr:from>
    <xdr:ext cx="405111" cy="259045"/>
    <xdr:sp macro="" textlink="">
      <xdr:nvSpPr>
        <xdr:cNvPr id="681" name="n_3mainValue【児童館】&#10;有形固定資産減価償却率"/>
        <xdr:cNvSpPr txBox="1"/>
      </xdr:nvSpPr>
      <xdr:spPr>
        <a:xfrm>
          <a:off x="13500744" y="1332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90732</xdr:rowOff>
    </xdr:from>
    <xdr:ext cx="405111" cy="259045"/>
    <xdr:sp macro="" textlink="">
      <xdr:nvSpPr>
        <xdr:cNvPr id="682" name="n_4mainValue【児童館】&#10;有形固定資産減価償却率"/>
        <xdr:cNvSpPr txBox="1"/>
      </xdr:nvSpPr>
      <xdr:spPr>
        <a:xfrm>
          <a:off x="12611744" y="1329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115824</xdr:rowOff>
    </xdr:from>
    <xdr:to>
      <xdr:col>116</xdr:col>
      <xdr:colOff>62864</xdr:colOff>
      <xdr:row>85</xdr:row>
      <xdr:rowOff>106680</xdr:rowOff>
    </xdr:to>
    <xdr:cxnSp macro="">
      <xdr:nvCxnSpPr>
        <xdr:cNvPr id="704" name="直線コネクタ 703"/>
        <xdr:cNvCxnSpPr/>
      </xdr:nvCxnSpPr>
      <xdr:spPr>
        <a:xfrm flipV="1">
          <a:off x="22160864" y="1348892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110507</xdr:rowOff>
    </xdr:from>
    <xdr:ext cx="469744" cy="259045"/>
    <xdr:sp macro="" textlink="">
      <xdr:nvSpPr>
        <xdr:cNvPr id="705" name="【児童館】&#10;一人当たり面積最小値テキスト"/>
        <xdr:cNvSpPr txBox="1"/>
      </xdr:nvSpPr>
      <xdr:spPr>
        <a:xfrm>
          <a:off x="22199600"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106680</xdr:rowOff>
    </xdr:from>
    <xdr:to>
      <xdr:col>116</xdr:col>
      <xdr:colOff>152400</xdr:colOff>
      <xdr:row>85</xdr:row>
      <xdr:rowOff>106680</xdr:rowOff>
    </xdr:to>
    <xdr:cxnSp macro="">
      <xdr:nvCxnSpPr>
        <xdr:cNvPr id="706" name="直線コネクタ 705"/>
        <xdr:cNvCxnSpPr/>
      </xdr:nvCxnSpPr>
      <xdr:spPr>
        <a:xfrm>
          <a:off x="22072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62501</xdr:rowOff>
    </xdr:from>
    <xdr:ext cx="469744" cy="259045"/>
    <xdr:sp macro="" textlink="">
      <xdr:nvSpPr>
        <xdr:cNvPr id="707" name="【児童館】&#10;一人当たり面積最大値テキスト"/>
        <xdr:cNvSpPr txBox="1"/>
      </xdr:nvSpPr>
      <xdr:spPr>
        <a:xfrm>
          <a:off x="22199600"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115824</xdr:rowOff>
    </xdr:from>
    <xdr:to>
      <xdr:col>116</xdr:col>
      <xdr:colOff>152400</xdr:colOff>
      <xdr:row>78</xdr:row>
      <xdr:rowOff>115824</xdr:rowOff>
    </xdr:to>
    <xdr:cxnSp macro="">
      <xdr:nvCxnSpPr>
        <xdr:cNvPr id="708" name="直線コネクタ 707"/>
        <xdr:cNvCxnSpPr/>
      </xdr:nvCxnSpPr>
      <xdr:spPr>
        <a:xfrm>
          <a:off x="22072600" y="134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134890</xdr:rowOff>
    </xdr:from>
    <xdr:ext cx="469744" cy="259045"/>
    <xdr:sp macro="" textlink="">
      <xdr:nvSpPr>
        <xdr:cNvPr id="709" name="【児童館】&#10;一人当たり面積平均値テキスト"/>
        <xdr:cNvSpPr txBox="1"/>
      </xdr:nvSpPr>
      <xdr:spPr>
        <a:xfrm>
          <a:off x="22199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156463</xdr:rowOff>
    </xdr:from>
    <xdr:to>
      <xdr:col>116</xdr:col>
      <xdr:colOff>114300</xdr:colOff>
      <xdr:row>84</xdr:row>
      <xdr:rowOff>86613</xdr:rowOff>
    </xdr:to>
    <xdr:sp macro="" textlink="">
      <xdr:nvSpPr>
        <xdr:cNvPr id="710" name="フローチャート: 判断 709"/>
        <xdr:cNvSpPr/>
      </xdr:nvSpPr>
      <xdr:spPr>
        <a:xfrm>
          <a:off x="22110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11" name="フローチャート: 判断 710"/>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2" name="フローチャート: 判断 711"/>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713" name="フローチャート: 判断 712"/>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4" name="フローチャート: 判断 713"/>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65024</xdr:rowOff>
    </xdr:from>
    <xdr:to>
      <xdr:col>116</xdr:col>
      <xdr:colOff>114300</xdr:colOff>
      <xdr:row>83</xdr:row>
      <xdr:rowOff>166624</xdr:rowOff>
    </xdr:to>
    <xdr:sp macro="" textlink="">
      <xdr:nvSpPr>
        <xdr:cNvPr id="720" name="楕円 719"/>
        <xdr:cNvSpPr/>
      </xdr:nvSpPr>
      <xdr:spPr>
        <a:xfrm>
          <a:off x="221107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87901</xdr:rowOff>
    </xdr:from>
    <xdr:ext cx="469744" cy="259045"/>
    <xdr:sp macro="" textlink="">
      <xdr:nvSpPr>
        <xdr:cNvPr id="721" name="【児童館】&#10;一人当たり面積該当値テキスト"/>
        <xdr:cNvSpPr txBox="1"/>
      </xdr:nvSpPr>
      <xdr:spPr>
        <a:xfrm>
          <a:off x="22199600" y="1414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71882</xdr:rowOff>
    </xdr:from>
    <xdr:to>
      <xdr:col>112</xdr:col>
      <xdr:colOff>38100</xdr:colOff>
      <xdr:row>84</xdr:row>
      <xdr:rowOff>2032</xdr:rowOff>
    </xdr:to>
    <xdr:sp macro="" textlink="">
      <xdr:nvSpPr>
        <xdr:cNvPr id="722" name="楕円 721"/>
        <xdr:cNvSpPr/>
      </xdr:nvSpPr>
      <xdr:spPr>
        <a:xfrm>
          <a:off x="21272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115824</xdr:rowOff>
    </xdr:from>
    <xdr:to>
      <xdr:col>116</xdr:col>
      <xdr:colOff>63500</xdr:colOff>
      <xdr:row>83</xdr:row>
      <xdr:rowOff>122682</xdr:rowOff>
    </xdr:to>
    <xdr:cxnSp macro="">
      <xdr:nvCxnSpPr>
        <xdr:cNvPr id="723" name="直線コネクタ 722"/>
        <xdr:cNvCxnSpPr/>
      </xdr:nvCxnSpPr>
      <xdr:spPr>
        <a:xfrm flipV="1">
          <a:off x="21323300" y="143461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87885</xdr:rowOff>
    </xdr:from>
    <xdr:to>
      <xdr:col>107</xdr:col>
      <xdr:colOff>101600</xdr:colOff>
      <xdr:row>84</xdr:row>
      <xdr:rowOff>18035</xdr:rowOff>
    </xdr:to>
    <xdr:sp macro="" textlink="">
      <xdr:nvSpPr>
        <xdr:cNvPr id="724" name="楕円 723"/>
        <xdr:cNvSpPr/>
      </xdr:nvSpPr>
      <xdr:spPr>
        <a:xfrm>
          <a:off x="20383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122682</xdr:rowOff>
    </xdr:from>
    <xdr:to>
      <xdr:col>111</xdr:col>
      <xdr:colOff>177800</xdr:colOff>
      <xdr:row>83</xdr:row>
      <xdr:rowOff>138685</xdr:rowOff>
    </xdr:to>
    <xdr:cxnSp macro="">
      <xdr:nvCxnSpPr>
        <xdr:cNvPr id="725" name="直線コネクタ 724"/>
        <xdr:cNvCxnSpPr/>
      </xdr:nvCxnSpPr>
      <xdr:spPr>
        <a:xfrm flipV="1">
          <a:off x="20434300" y="1435303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87885</xdr:rowOff>
    </xdr:from>
    <xdr:to>
      <xdr:col>102</xdr:col>
      <xdr:colOff>165100</xdr:colOff>
      <xdr:row>84</xdr:row>
      <xdr:rowOff>18035</xdr:rowOff>
    </xdr:to>
    <xdr:sp macro="" textlink="">
      <xdr:nvSpPr>
        <xdr:cNvPr id="726" name="楕円 725"/>
        <xdr:cNvSpPr/>
      </xdr:nvSpPr>
      <xdr:spPr>
        <a:xfrm>
          <a:off x="19494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138685</xdr:rowOff>
    </xdr:from>
    <xdr:to>
      <xdr:col>107</xdr:col>
      <xdr:colOff>50800</xdr:colOff>
      <xdr:row>83</xdr:row>
      <xdr:rowOff>138685</xdr:rowOff>
    </xdr:to>
    <xdr:cxnSp macro="">
      <xdr:nvCxnSpPr>
        <xdr:cNvPr id="727" name="直線コネクタ 726"/>
        <xdr:cNvCxnSpPr/>
      </xdr:nvCxnSpPr>
      <xdr:spPr>
        <a:xfrm>
          <a:off x="19545300" y="14369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28" name="楕円 727"/>
        <xdr:cNvSpPr/>
      </xdr:nvSpPr>
      <xdr:spPr>
        <a:xfrm>
          <a:off x="18605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138685</xdr:rowOff>
    </xdr:from>
    <xdr:to>
      <xdr:col>102</xdr:col>
      <xdr:colOff>114300</xdr:colOff>
      <xdr:row>83</xdr:row>
      <xdr:rowOff>152400</xdr:rowOff>
    </xdr:to>
    <xdr:cxnSp macro="">
      <xdr:nvCxnSpPr>
        <xdr:cNvPr id="729" name="直線コネクタ 728"/>
        <xdr:cNvCxnSpPr/>
      </xdr:nvCxnSpPr>
      <xdr:spPr>
        <a:xfrm flipV="1">
          <a:off x="18656300" y="1436903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730" name="n_1aveValue【児童館】&#10;一人当たり面積"/>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1" name="n_2aveValue【児童館】&#10;一人当たり面積"/>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114316</xdr:rowOff>
    </xdr:from>
    <xdr:ext cx="469744" cy="259045"/>
    <xdr:sp macro="" textlink="">
      <xdr:nvSpPr>
        <xdr:cNvPr id="732" name="n_3aveValue【児童館】&#10;一人当たり面積"/>
        <xdr:cNvSpPr txBox="1"/>
      </xdr:nvSpPr>
      <xdr:spPr>
        <a:xfrm>
          <a:off x="19310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733" name="n_4aveValue【児童館】&#10;一人当たり面積"/>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18559</xdr:rowOff>
    </xdr:from>
    <xdr:ext cx="469744" cy="259045"/>
    <xdr:sp macro="" textlink="">
      <xdr:nvSpPr>
        <xdr:cNvPr id="734" name="n_1mainValue【児童館】&#10;一人当たり面積"/>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34562</xdr:rowOff>
    </xdr:from>
    <xdr:ext cx="469744" cy="259045"/>
    <xdr:sp macro="" textlink="">
      <xdr:nvSpPr>
        <xdr:cNvPr id="735" name="n_2mainValue【児童館】&#10;一人当たり面積"/>
        <xdr:cNvSpPr txBox="1"/>
      </xdr:nvSpPr>
      <xdr:spPr>
        <a:xfrm>
          <a:off x="20199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34562</xdr:rowOff>
    </xdr:from>
    <xdr:ext cx="469744" cy="259045"/>
    <xdr:sp macro="" textlink="">
      <xdr:nvSpPr>
        <xdr:cNvPr id="736" name="n_3mainValue【児童館】&#10;一人当たり面積"/>
        <xdr:cNvSpPr txBox="1"/>
      </xdr:nvSpPr>
      <xdr:spPr>
        <a:xfrm>
          <a:off x="19310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7" name="n_4main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63" name="直線コネクタ 762"/>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6" name="【公民館】&#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7" name="直線コネクタ 766"/>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768" name="【公民館】&#10;有形固定資産減価償却率平均値テキスト"/>
        <xdr:cNvSpPr txBox="1"/>
      </xdr:nvSpPr>
      <xdr:spPr>
        <a:xfrm>
          <a:off x="163576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769" name="フローチャート: 判断 768"/>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770" name="フローチャート: 判断 769"/>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771" name="フローチャート: 判断 770"/>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772" name="フローチャート: 判断 771"/>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773" name="フローチャート: 判断 772"/>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79" name="楕円 778"/>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0" name="【公民館】&#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1" name="楕円 780"/>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2" name="直線コネクタ 781"/>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3" name="楕円 782"/>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4" name="直線コネクタ 783"/>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5" name="楕円 784"/>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86" name="直線コネクタ 785"/>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87" name="楕円 786"/>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88" name="直線コネクタ 787"/>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789" name="n_1aveValue【公民館】&#10;有形固定資産減価償却率"/>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790" name="n_2aveValue【公民館】&#10;有形固定資産減価償却率"/>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791" name="n_3aveValue【公民館】&#10;有形固定資産減価償却率"/>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792" name="n_4aveValue【公民館】&#10;有形固定資産減価償却率"/>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3" name="n_1mainValue【公民館】&#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4" name="n_2mainValue【公民館】&#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5" name="n_3mainValue【公民館】&#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6" name="n_4mainValue【公民館】&#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2" name="テキスト ボックス 811"/>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4" name="テキスト ボックス 813"/>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6" name="テキスト ボックス 815"/>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8" name="テキスト ボックス 81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820" name="直線コネクタ 819"/>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821"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822" name="直線コネクタ 821"/>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823" name="【公民館】&#10;一人当たり面積最大値テキスト"/>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824" name="直線コネクタ 823"/>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825" name="【公民館】&#10;一人当たり面積平均値テキスト"/>
        <xdr:cNvSpPr txBox="1"/>
      </xdr:nvSpPr>
      <xdr:spPr>
        <a:xfrm>
          <a:off x="22199600" y="183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826" name="フローチャート: 判断 825"/>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827" name="フローチャート: 判断 826"/>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828" name="フローチャート: 判断 827"/>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829" name="フローチャート: 判断 828"/>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830" name="フローチャート: 判断 829"/>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60147</xdr:rowOff>
    </xdr:from>
    <xdr:to>
      <xdr:col>116</xdr:col>
      <xdr:colOff>114300</xdr:colOff>
      <xdr:row>108</xdr:row>
      <xdr:rowOff>161747</xdr:rowOff>
    </xdr:to>
    <xdr:sp macro="" textlink="">
      <xdr:nvSpPr>
        <xdr:cNvPr id="836" name="楕円 835"/>
        <xdr:cNvSpPr/>
      </xdr:nvSpPr>
      <xdr:spPr>
        <a:xfrm>
          <a:off x="22110700" y="185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7027</xdr:rowOff>
    </xdr:from>
    <xdr:ext cx="469744" cy="259045"/>
    <xdr:sp macro="" textlink="">
      <xdr:nvSpPr>
        <xdr:cNvPr id="837" name="【公民館】&#10;一人当たり面積該当値テキスト"/>
        <xdr:cNvSpPr txBox="1"/>
      </xdr:nvSpPr>
      <xdr:spPr>
        <a:xfrm>
          <a:off x="22199600" y="185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60758</xdr:rowOff>
    </xdr:from>
    <xdr:to>
      <xdr:col>112</xdr:col>
      <xdr:colOff>38100</xdr:colOff>
      <xdr:row>108</xdr:row>
      <xdr:rowOff>162358</xdr:rowOff>
    </xdr:to>
    <xdr:sp macro="" textlink="">
      <xdr:nvSpPr>
        <xdr:cNvPr id="838" name="楕円 837"/>
        <xdr:cNvSpPr/>
      </xdr:nvSpPr>
      <xdr:spPr>
        <a:xfrm>
          <a:off x="21272500" y="185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110947</xdr:rowOff>
    </xdr:from>
    <xdr:to>
      <xdr:col>116</xdr:col>
      <xdr:colOff>63500</xdr:colOff>
      <xdr:row>108</xdr:row>
      <xdr:rowOff>111558</xdr:rowOff>
    </xdr:to>
    <xdr:cxnSp macro="">
      <xdr:nvCxnSpPr>
        <xdr:cNvPr id="839" name="直線コネクタ 838"/>
        <xdr:cNvCxnSpPr/>
      </xdr:nvCxnSpPr>
      <xdr:spPr>
        <a:xfrm flipV="1">
          <a:off x="21323300" y="18627547"/>
          <a:ext cx="8382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62204</xdr:rowOff>
    </xdr:from>
    <xdr:to>
      <xdr:col>107</xdr:col>
      <xdr:colOff>101600</xdr:colOff>
      <xdr:row>108</xdr:row>
      <xdr:rowOff>163804</xdr:rowOff>
    </xdr:to>
    <xdr:sp macro="" textlink="">
      <xdr:nvSpPr>
        <xdr:cNvPr id="840" name="楕円 839"/>
        <xdr:cNvSpPr/>
      </xdr:nvSpPr>
      <xdr:spPr>
        <a:xfrm>
          <a:off x="20383500" y="18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111558</xdr:rowOff>
    </xdr:from>
    <xdr:to>
      <xdr:col>111</xdr:col>
      <xdr:colOff>177800</xdr:colOff>
      <xdr:row>108</xdr:row>
      <xdr:rowOff>113004</xdr:rowOff>
    </xdr:to>
    <xdr:cxnSp macro="">
      <xdr:nvCxnSpPr>
        <xdr:cNvPr id="841" name="直線コネクタ 840"/>
        <xdr:cNvCxnSpPr/>
      </xdr:nvCxnSpPr>
      <xdr:spPr>
        <a:xfrm flipV="1">
          <a:off x="20434300" y="18628158"/>
          <a:ext cx="8890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61519</xdr:rowOff>
    </xdr:from>
    <xdr:to>
      <xdr:col>102</xdr:col>
      <xdr:colOff>165100</xdr:colOff>
      <xdr:row>108</xdr:row>
      <xdr:rowOff>163119</xdr:rowOff>
    </xdr:to>
    <xdr:sp macro="" textlink="">
      <xdr:nvSpPr>
        <xdr:cNvPr id="842" name="楕円 841"/>
        <xdr:cNvSpPr/>
      </xdr:nvSpPr>
      <xdr:spPr>
        <a:xfrm>
          <a:off x="19494500" y="185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112319</xdr:rowOff>
    </xdr:from>
    <xdr:to>
      <xdr:col>107</xdr:col>
      <xdr:colOff>50800</xdr:colOff>
      <xdr:row>108</xdr:row>
      <xdr:rowOff>113004</xdr:rowOff>
    </xdr:to>
    <xdr:cxnSp macro="">
      <xdr:nvCxnSpPr>
        <xdr:cNvPr id="843" name="直線コネクタ 842"/>
        <xdr:cNvCxnSpPr/>
      </xdr:nvCxnSpPr>
      <xdr:spPr>
        <a:xfrm>
          <a:off x="19545300" y="1862891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62891</xdr:rowOff>
    </xdr:from>
    <xdr:to>
      <xdr:col>98</xdr:col>
      <xdr:colOff>38100</xdr:colOff>
      <xdr:row>108</xdr:row>
      <xdr:rowOff>164491</xdr:rowOff>
    </xdr:to>
    <xdr:sp macro="" textlink="">
      <xdr:nvSpPr>
        <xdr:cNvPr id="844" name="楕円 843"/>
        <xdr:cNvSpPr/>
      </xdr:nvSpPr>
      <xdr:spPr>
        <a:xfrm>
          <a:off x="18605500" y="185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112319</xdr:rowOff>
    </xdr:from>
    <xdr:to>
      <xdr:col>102</xdr:col>
      <xdr:colOff>114300</xdr:colOff>
      <xdr:row>108</xdr:row>
      <xdr:rowOff>113691</xdr:rowOff>
    </xdr:to>
    <xdr:cxnSp macro="">
      <xdr:nvCxnSpPr>
        <xdr:cNvPr id="845" name="直線コネクタ 844"/>
        <xdr:cNvCxnSpPr/>
      </xdr:nvCxnSpPr>
      <xdr:spPr>
        <a:xfrm flipV="1">
          <a:off x="18656300" y="186289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145508</xdr:rowOff>
    </xdr:from>
    <xdr:ext cx="469744" cy="259045"/>
    <xdr:sp macro="" textlink="">
      <xdr:nvSpPr>
        <xdr:cNvPr id="846" name="n_1aveValue【公民館】&#10;一人当たり面積"/>
        <xdr:cNvSpPr txBox="1"/>
      </xdr:nvSpPr>
      <xdr:spPr>
        <a:xfrm>
          <a:off x="210757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847" name="n_2aveValue【公民館】&#10;一人当たり面積"/>
        <xdr:cNvSpPr txBox="1"/>
      </xdr:nvSpPr>
      <xdr:spPr>
        <a:xfrm>
          <a:off x="201994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848" name="n_3aveValue【公民館】&#10;一人当たり面積"/>
        <xdr:cNvSpPr txBox="1"/>
      </xdr:nvSpPr>
      <xdr:spPr>
        <a:xfrm>
          <a:off x="19310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849" name="n_4aveValue【公民館】&#10;一人当たり面積"/>
        <xdr:cNvSpPr txBox="1"/>
      </xdr:nvSpPr>
      <xdr:spPr>
        <a:xfrm>
          <a:off x="18421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153485</xdr:rowOff>
    </xdr:from>
    <xdr:ext cx="469744" cy="259045"/>
    <xdr:sp macro="" textlink="">
      <xdr:nvSpPr>
        <xdr:cNvPr id="850" name="n_1mainValue【公民館】&#10;一人当たり面積"/>
        <xdr:cNvSpPr txBox="1"/>
      </xdr:nvSpPr>
      <xdr:spPr>
        <a:xfrm>
          <a:off x="21075727" y="186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154931</xdr:rowOff>
    </xdr:from>
    <xdr:ext cx="469744" cy="259045"/>
    <xdr:sp macro="" textlink="">
      <xdr:nvSpPr>
        <xdr:cNvPr id="851" name="n_2mainValue【公民館】&#10;一人当たり面積"/>
        <xdr:cNvSpPr txBox="1"/>
      </xdr:nvSpPr>
      <xdr:spPr>
        <a:xfrm>
          <a:off x="20199427" y="186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154246</xdr:rowOff>
    </xdr:from>
    <xdr:ext cx="469744" cy="259045"/>
    <xdr:sp macro="" textlink="">
      <xdr:nvSpPr>
        <xdr:cNvPr id="852" name="n_3mainValue【公民館】&#10;一人当たり面積"/>
        <xdr:cNvSpPr txBox="1"/>
      </xdr:nvSpPr>
      <xdr:spPr>
        <a:xfrm>
          <a:off x="19310427"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155618</xdr:rowOff>
    </xdr:from>
    <xdr:ext cx="469744" cy="259045"/>
    <xdr:sp macro="" textlink="">
      <xdr:nvSpPr>
        <xdr:cNvPr id="853" name="n_4mainValue【公民館】&#10;一人当たり面積"/>
        <xdr:cNvSpPr txBox="1"/>
      </xdr:nvSpPr>
      <xdr:spPr>
        <a:xfrm>
          <a:off x="18421427" y="186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認定こども園・幼稚園・保育所や児童館については、類似団体と比べ有形固定資産減価償却率が低くなっている。これは、子育て環境整備のため、平成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年に保育所、子育て支援センター、児童館・児童クラブの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つの機能を併せ持つ、そうべつ子どもセンターを新設したためである。</a:t>
          </a:r>
        </a:p>
        <a:p>
          <a:r>
            <a:rPr kumimoji="1" lang="ja-JP" altLang="en-US" sz="1300">
              <a:latin typeface="ＭＳ Ｐゴシック" panose="020B0600070205080204" pitchFamily="50" charset="-128"/>
              <a:ea typeface="ＭＳ Ｐゴシック" panose="020B0600070205080204" pitchFamily="50" charset="-128"/>
            </a:rPr>
            <a:t>　一方、老朽化が進む施設が多い学校施設は、類似団体よりも高い率になっている。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2,392
2,371
205.01
4,307,438
4,245,897
59,741
2,267,370
3,187,827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90" name="直線コネクタ 89"/>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93"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94" name="直線コネクタ 93"/>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95"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96" name="フローチャート: 判断 95"/>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97" name="フローチャート: 判断 96"/>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98" name="フローチャート: 判断 97"/>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99" name="フローチャート: 判断 98"/>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100" name="フローチャート: 判断 99"/>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106" name="楕円 105"/>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107" name="【福祉施設】&#10;有形固定資産減価償却率該当値テキスト"/>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108" name="楕円 107"/>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109" name="直線コネクタ 108"/>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110" name="楕円 109"/>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111" name="直線コネクタ 110"/>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112" name="楕円 111"/>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113" name="直線コネクタ 112"/>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114" name="楕円 113"/>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115" name="直線コネクタ 114"/>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116" name="n_1aveValue【福祉施設】&#10;有形固定資産減価償却率"/>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117" name="n_2aveValue【福祉施設】&#10;有形固定資産減価償却率"/>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118" name="n_3aveValue【福祉施設】&#10;有形固定資産減価償却率"/>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119" name="n_4aveValue【福祉施設】&#10;有形固定資産減価償却率"/>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120" name="n_1mainValue【福祉施設】&#10;有形固定資産減価償却率"/>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121" name="n_2mainValue【福祉施設】&#10;有形固定資産減価償却率"/>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122" name="n_3mainValue【福祉施設】&#10;有形固定資産減価償却率"/>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123" name="n_4mainValue【福祉施設】&#10;有形固定資産減価償却率"/>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4" name="直線コネクタ 1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5" name="テキスト ボックス 1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6" name="直線コネクタ 1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7" name="テキスト ボックス 1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8" name="直線コネクタ 1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9" name="テキスト ボックス 1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40" name="直線コネクタ 1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41" name="テキスト ボックス 1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2" name="直線コネクタ 1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3" name="テキスト ボックス 1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4" name="直線コネクタ 1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5" name="テキスト ボックス 1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147" name="直線コネクタ 146"/>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148" name="【福祉施設】&#10;一人当たり面積最小値テキスト"/>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149" name="直線コネクタ 148"/>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150" name="【福祉施設】&#10;一人当たり面積最大値テキスト"/>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151" name="直線コネクタ 150"/>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133239</xdr:rowOff>
    </xdr:from>
    <xdr:ext cx="469744" cy="259045"/>
    <xdr:sp macro="" textlink="">
      <xdr:nvSpPr>
        <xdr:cNvPr id="152" name="【福祉施設】&#10;一人当たり面積平均値テキスト"/>
        <xdr:cNvSpPr txBox="1"/>
      </xdr:nvSpPr>
      <xdr:spPr>
        <a:xfrm>
          <a:off x="10515600" y="14363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153" name="フローチャート: 判断 152"/>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154" name="フローチャート: 判断 153"/>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155" name="フローチャート: 判断 154"/>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156" name="フローチャート: 判断 155"/>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157" name="フローチャート: 判断 156"/>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8" name="テキスト ボックス 1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9" name="テキスト ボックス 1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60" name="テキスト ボックス 1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1" name="テキスト ボックス 1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2" name="テキスト ボックス 1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111506</xdr:rowOff>
    </xdr:from>
    <xdr:to>
      <xdr:col>55</xdr:col>
      <xdr:colOff>50800</xdr:colOff>
      <xdr:row>86</xdr:row>
      <xdr:rowOff>41656</xdr:rowOff>
    </xdr:to>
    <xdr:sp macro="" textlink="">
      <xdr:nvSpPr>
        <xdr:cNvPr id="163" name="楕円 162"/>
        <xdr:cNvSpPr/>
      </xdr:nvSpPr>
      <xdr:spPr>
        <a:xfrm>
          <a:off x="104267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26433</xdr:rowOff>
    </xdr:from>
    <xdr:ext cx="469744" cy="259045"/>
    <xdr:sp macro="" textlink="">
      <xdr:nvSpPr>
        <xdr:cNvPr id="164" name="【福祉施設】&#10;一人当たり面積該当値テキスト"/>
        <xdr:cNvSpPr txBox="1"/>
      </xdr:nvSpPr>
      <xdr:spPr>
        <a:xfrm>
          <a:off x="10515600" y="145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113412</xdr:rowOff>
    </xdr:from>
    <xdr:to>
      <xdr:col>50</xdr:col>
      <xdr:colOff>165100</xdr:colOff>
      <xdr:row>86</xdr:row>
      <xdr:rowOff>43562</xdr:rowOff>
    </xdr:to>
    <xdr:sp macro="" textlink="">
      <xdr:nvSpPr>
        <xdr:cNvPr id="165" name="楕円 164"/>
        <xdr:cNvSpPr/>
      </xdr:nvSpPr>
      <xdr:spPr>
        <a:xfrm>
          <a:off x="9588500" y="146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162306</xdr:rowOff>
    </xdr:from>
    <xdr:to>
      <xdr:col>55</xdr:col>
      <xdr:colOff>0</xdr:colOff>
      <xdr:row>85</xdr:row>
      <xdr:rowOff>164212</xdr:rowOff>
    </xdr:to>
    <xdr:cxnSp macro="">
      <xdr:nvCxnSpPr>
        <xdr:cNvPr id="166" name="直線コネクタ 165"/>
        <xdr:cNvCxnSpPr/>
      </xdr:nvCxnSpPr>
      <xdr:spPr>
        <a:xfrm flipV="1">
          <a:off x="9639300" y="14735556"/>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117602</xdr:rowOff>
    </xdr:from>
    <xdr:to>
      <xdr:col>46</xdr:col>
      <xdr:colOff>38100</xdr:colOff>
      <xdr:row>86</xdr:row>
      <xdr:rowOff>47752</xdr:rowOff>
    </xdr:to>
    <xdr:sp macro="" textlink="">
      <xdr:nvSpPr>
        <xdr:cNvPr id="167" name="楕円 166"/>
        <xdr:cNvSpPr/>
      </xdr:nvSpPr>
      <xdr:spPr>
        <a:xfrm>
          <a:off x="8699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164212</xdr:rowOff>
    </xdr:from>
    <xdr:to>
      <xdr:col>50</xdr:col>
      <xdr:colOff>114300</xdr:colOff>
      <xdr:row>85</xdr:row>
      <xdr:rowOff>168402</xdr:rowOff>
    </xdr:to>
    <xdr:cxnSp macro="">
      <xdr:nvCxnSpPr>
        <xdr:cNvPr id="168" name="直線コネクタ 167"/>
        <xdr:cNvCxnSpPr/>
      </xdr:nvCxnSpPr>
      <xdr:spPr>
        <a:xfrm flipV="1">
          <a:off x="8750300" y="14737462"/>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117602</xdr:rowOff>
    </xdr:from>
    <xdr:to>
      <xdr:col>41</xdr:col>
      <xdr:colOff>101600</xdr:colOff>
      <xdr:row>86</xdr:row>
      <xdr:rowOff>47752</xdr:rowOff>
    </xdr:to>
    <xdr:sp macro="" textlink="">
      <xdr:nvSpPr>
        <xdr:cNvPr id="169" name="楕円 168"/>
        <xdr:cNvSpPr/>
      </xdr:nvSpPr>
      <xdr:spPr>
        <a:xfrm>
          <a:off x="7810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168402</xdr:rowOff>
    </xdr:from>
    <xdr:to>
      <xdr:col>45</xdr:col>
      <xdr:colOff>177800</xdr:colOff>
      <xdr:row>85</xdr:row>
      <xdr:rowOff>168402</xdr:rowOff>
    </xdr:to>
    <xdr:cxnSp macro="">
      <xdr:nvCxnSpPr>
        <xdr:cNvPr id="170" name="直線コネクタ 169"/>
        <xdr:cNvCxnSpPr/>
      </xdr:nvCxnSpPr>
      <xdr:spPr>
        <a:xfrm>
          <a:off x="7861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121413</xdr:rowOff>
    </xdr:from>
    <xdr:to>
      <xdr:col>36</xdr:col>
      <xdr:colOff>165100</xdr:colOff>
      <xdr:row>86</xdr:row>
      <xdr:rowOff>51563</xdr:rowOff>
    </xdr:to>
    <xdr:sp macro="" textlink="">
      <xdr:nvSpPr>
        <xdr:cNvPr id="171" name="楕円 170"/>
        <xdr:cNvSpPr/>
      </xdr:nvSpPr>
      <xdr:spPr>
        <a:xfrm>
          <a:off x="6921500" y="146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168402</xdr:rowOff>
    </xdr:from>
    <xdr:to>
      <xdr:col>41</xdr:col>
      <xdr:colOff>50800</xdr:colOff>
      <xdr:row>86</xdr:row>
      <xdr:rowOff>763</xdr:rowOff>
    </xdr:to>
    <xdr:cxnSp macro="">
      <xdr:nvCxnSpPr>
        <xdr:cNvPr id="172" name="直線コネクタ 171"/>
        <xdr:cNvCxnSpPr/>
      </xdr:nvCxnSpPr>
      <xdr:spPr>
        <a:xfrm flipV="1">
          <a:off x="6972300" y="1474165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56278</xdr:rowOff>
    </xdr:from>
    <xdr:ext cx="469744" cy="259045"/>
    <xdr:sp macro="" textlink="">
      <xdr:nvSpPr>
        <xdr:cNvPr id="173" name="n_1aveValue【福祉施設】&#10;一人当たり面積"/>
        <xdr:cNvSpPr txBox="1"/>
      </xdr:nvSpPr>
      <xdr:spPr>
        <a:xfrm>
          <a:off x="93917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174"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175" name="n_3aveValue【福祉施設】&#10;一人当たり面積"/>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176" name="n_4aveValue【福祉施設】&#10;一人当たり面積"/>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34689</xdr:rowOff>
    </xdr:from>
    <xdr:ext cx="469744" cy="259045"/>
    <xdr:sp macro="" textlink="">
      <xdr:nvSpPr>
        <xdr:cNvPr id="177" name="n_1mainValue【福祉施設】&#10;一人当たり面積"/>
        <xdr:cNvSpPr txBox="1"/>
      </xdr:nvSpPr>
      <xdr:spPr>
        <a:xfrm>
          <a:off x="9391727" y="1477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38879</xdr:rowOff>
    </xdr:from>
    <xdr:ext cx="469744" cy="259045"/>
    <xdr:sp macro="" textlink="">
      <xdr:nvSpPr>
        <xdr:cNvPr id="178" name="n_2mainValue【福祉施設】&#10;一人当たり面積"/>
        <xdr:cNvSpPr txBox="1"/>
      </xdr:nvSpPr>
      <xdr:spPr>
        <a:xfrm>
          <a:off x="8515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38879</xdr:rowOff>
    </xdr:from>
    <xdr:ext cx="469744" cy="259045"/>
    <xdr:sp macro="" textlink="">
      <xdr:nvSpPr>
        <xdr:cNvPr id="179" name="n_3mainValue【福祉施設】&#10;一人当たり面積"/>
        <xdr:cNvSpPr txBox="1"/>
      </xdr:nvSpPr>
      <xdr:spPr>
        <a:xfrm>
          <a:off x="7626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42690</xdr:rowOff>
    </xdr:from>
    <xdr:ext cx="469744" cy="259045"/>
    <xdr:sp macro="" textlink="">
      <xdr:nvSpPr>
        <xdr:cNvPr id="180" name="n_4mainValue【福祉施設】&#10;一人当たり面積"/>
        <xdr:cNvSpPr txBox="1"/>
      </xdr:nvSpPr>
      <xdr:spPr>
        <a:xfrm>
          <a:off x="6737427" y="147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222" name="直線コネクタ 221"/>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4" name="直線コネクタ 2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225"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226" name="直線コネクタ 225"/>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227" name="【一般廃棄物処理施設】&#10;有形固定資産減価償却率平均値テキスト"/>
        <xdr:cNvSpPr txBox="1"/>
      </xdr:nvSpPr>
      <xdr:spPr>
        <a:xfrm>
          <a:off x="16357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228" name="フローチャート: 判断 227"/>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229" name="フローチャート: 判断 228"/>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230" name="フローチャート: 判断 229"/>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231" name="フローチャート: 判断 230"/>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232" name="フローチャート: 判断 231"/>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138067</xdr:rowOff>
    </xdr:from>
    <xdr:to>
      <xdr:col>85</xdr:col>
      <xdr:colOff>177800</xdr:colOff>
      <xdr:row>40</xdr:row>
      <xdr:rowOff>68217</xdr:rowOff>
    </xdr:to>
    <xdr:sp macro="" textlink="">
      <xdr:nvSpPr>
        <xdr:cNvPr id="238" name="楕円 237"/>
        <xdr:cNvSpPr/>
      </xdr:nvSpPr>
      <xdr:spPr>
        <a:xfrm>
          <a:off x="16268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116494</xdr:rowOff>
    </xdr:from>
    <xdr:ext cx="405111" cy="259045"/>
    <xdr:sp macro="" textlink="">
      <xdr:nvSpPr>
        <xdr:cNvPr id="239" name="【一般廃棄物処理施設】&#10;有形固定資産減価償却率該当値テキスト"/>
        <xdr:cNvSpPr txBox="1"/>
      </xdr:nvSpPr>
      <xdr:spPr>
        <a:xfrm>
          <a:off x="1635760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164193</xdr:rowOff>
    </xdr:from>
    <xdr:to>
      <xdr:col>81</xdr:col>
      <xdr:colOff>101600</xdr:colOff>
      <xdr:row>40</xdr:row>
      <xdr:rowOff>94343</xdr:rowOff>
    </xdr:to>
    <xdr:sp macro="" textlink="">
      <xdr:nvSpPr>
        <xdr:cNvPr id="240" name="楕円 239"/>
        <xdr:cNvSpPr/>
      </xdr:nvSpPr>
      <xdr:spPr>
        <a:xfrm>
          <a:off x="1543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17417</xdr:rowOff>
    </xdr:from>
    <xdr:to>
      <xdr:col>85</xdr:col>
      <xdr:colOff>127000</xdr:colOff>
      <xdr:row>40</xdr:row>
      <xdr:rowOff>43543</xdr:rowOff>
    </xdr:to>
    <xdr:cxnSp macro="">
      <xdr:nvCxnSpPr>
        <xdr:cNvPr id="241" name="直線コネクタ 240"/>
        <xdr:cNvCxnSpPr/>
      </xdr:nvCxnSpPr>
      <xdr:spPr>
        <a:xfrm flipV="1">
          <a:off x="15481300" y="68754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142966</xdr:rowOff>
    </xdr:from>
    <xdr:to>
      <xdr:col>76</xdr:col>
      <xdr:colOff>165100</xdr:colOff>
      <xdr:row>40</xdr:row>
      <xdr:rowOff>73116</xdr:rowOff>
    </xdr:to>
    <xdr:sp macro="" textlink="">
      <xdr:nvSpPr>
        <xdr:cNvPr id="242" name="楕円 241"/>
        <xdr:cNvSpPr/>
      </xdr:nvSpPr>
      <xdr:spPr>
        <a:xfrm>
          <a:off x="14541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22316</xdr:rowOff>
    </xdr:from>
    <xdr:to>
      <xdr:col>81</xdr:col>
      <xdr:colOff>50800</xdr:colOff>
      <xdr:row>40</xdr:row>
      <xdr:rowOff>43543</xdr:rowOff>
    </xdr:to>
    <xdr:cxnSp macro="">
      <xdr:nvCxnSpPr>
        <xdr:cNvPr id="243" name="直線コネクタ 242"/>
        <xdr:cNvCxnSpPr/>
      </xdr:nvCxnSpPr>
      <xdr:spPr>
        <a:xfrm>
          <a:off x="14592300" y="68803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74385</xdr:rowOff>
    </xdr:from>
    <xdr:to>
      <xdr:col>72</xdr:col>
      <xdr:colOff>38100</xdr:colOff>
      <xdr:row>40</xdr:row>
      <xdr:rowOff>4535</xdr:rowOff>
    </xdr:to>
    <xdr:sp macro="" textlink="">
      <xdr:nvSpPr>
        <xdr:cNvPr id="244" name="楕円 243"/>
        <xdr:cNvSpPr/>
      </xdr:nvSpPr>
      <xdr:spPr>
        <a:xfrm>
          <a:off x="13652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125185</xdr:rowOff>
    </xdr:from>
    <xdr:to>
      <xdr:col>76</xdr:col>
      <xdr:colOff>114300</xdr:colOff>
      <xdr:row>40</xdr:row>
      <xdr:rowOff>22316</xdr:rowOff>
    </xdr:to>
    <xdr:cxnSp macro="">
      <xdr:nvCxnSpPr>
        <xdr:cNvPr id="245" name="直線コネクタ 244"/>
        <xdr:cNvCxnSpPr/>
      </xdr:nvCxnSpPr>
      <xdr:spPr>
        <a:xfrm>
          <a:off x="13703300" y="681173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246" name="楕円 245"/>
        <xdr:cNvSpPr/>
      </xdr:nvSpPr>
      <xdr:spPr>
        <a:xfrm>
          <a:off x="12763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53340</xdr:rowOff>
    </xdr:from>
    <xdr:to>
      <xdr:col>71</xdr:col>
      <xdr:colOff>177800</xdr:colOff>
      <xdr:row>39</xdr:row>
      <xdr:rowOff>125185</xdr:rowOff>
    </xdr:to>
    <xdr:cxnSp macro="">
      <xdr:nvCxnSpPr>
        <xdr:cNvPr id="247" name="直線コネクタ 246"/>
        <xdr:cNvCxnSpPr/>
      </xdr:nvCxnSpPr>
      <xdr:spPr>
        <a:xfrm>
          <a:off x="12814300" y="673989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248" name="n_1aveValue【一般廃棄物処理施設】&#10;有形固定資産減価償却率"/>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148426</xdr:rowOff>
    </xdr:from>
    <xdr:ext cx="405111" cy="259045"/>
    <xdr:sp macro="" textlink="">
      <xdr:nvSpPr>
        <xdr:cNvPr id="249" name="n_2aveValue【一般廃棄物処理施設】&#10;有形固定資産減価償却率"/>
        <xdr:cNvSpPr txBox="1"/>
      </xdr:nvSpPr>
      <xdr:spPr>
        <a:xfrm>
          <a:off x="14389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250" name="n_3aveValue【一般廃棄物処理施設】&#10;有形固定資産減価償却率"/>
        <xdr:cNvSpPr txBox="1"/>
      </xdr:nvSpPr>
      <xdr:spPr>
        <a:xfrm>
          <a:off x="13500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251" name="n_4aveValue【一般廃棄物処理施設】&#10;有形固定資産減価償却率"/>
        <xdr:cNvSpPr txBox="1"/>
      </xdr:nvSpPr>
      <xdr:spPr>
        <a:xfrm>
          <a:off x="12611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85470</xdr:rowOff>
    </xdr:from>
    <xdr:ext cx="405111" cy="259045"/>
    <xdr:sp macro="" textlink="">
      <xdr:nvSpPr>
        <xdr:cNvPr id="252" name="n_1mainValue【一般廃棄物処理施設】&#10;有形固定資産減価償却率"/>
        <xdr:cNvSpPr txBox="1"/>
      </xdr:nvSpPr>
      <xdr:spPr>
        <a:xfrm>
          <a:off x="15266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64243</xdr:rowOff>
    </xdr:from>
    <xdr:ext cx="405111" cy="259045"/>
    <xdr:sp macro="" textlink="">
      <xdr:nvSpPr>
        <xdr:cNvPr id="253" name="n_2mainValue【一般廃棄物処理施設】&#10;有形固定資産減価償却率"/>
        <xdr:cNvSpPr txBox="1"/>
      </xdr:nvSpPr>
      <xdr:spPr>
        <a:xfrm>
          <a:off x="14389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167112</xdr:rowOff>
    </xdr:from>
    <xdr:ext cx="405111" cy="259045"/>
    <xdr:sp macro="" textlink="">
      <xdr:nvSpPr>
        <xdr:cNvPr id="254" name="n_3mainValue【一般廃棄物処理施設】&#10;有形固定資産減価償却率"/>
        <xdr:cNvSpPr txBox="1"/>
      </xdr:nvSpPr>
      <xdr:spPr>
        <a:xfrm>
          <a:off x="13500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95267</xdr:rowOff>
    </xdr:from>
    <xdr:ext cx="405111" cy="259045"/>
    <xdr:sp macro="" textlink="">
      <xdr:nvSpPr>
        <xdr:cNvPr id="255" name="n_4mainValue【一般廃棄物処理施設】&#10;有形固定資産減価償却率"/>
        <xdr:cNvSpPr txBox="1"/>
      </xdr:nvSpPr>
      <xdr:spPr>
        <a:xfrm>
          <a:off x="12611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6" name="直線コネクタ 2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7" name="テキスト ボックス 26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8" name="直線コネクタ 2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9" name="テキスト ボックス 26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0" name="直線コネクタ 2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1" name="テキスト ボックス 27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2" name="直線コネクタ 2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3" name="テキスト ボックス 27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4" name="直線コネクタ 2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5" name="テキスト ボックス 27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6" name="直線コネクタ 2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7" name="テキスト ボックス 27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8" name="直線コネクタ 2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9" name="テキスト ボックス 27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281" name="直線コネクタ 280"/>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282" name="【一般廃棄物処理施設】&#10;一人当たり有形固定資産（償却資産）額最小値テキスト"/>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283" name="直線コネクタ 282"/>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284" name="【一般廃棄物処理施設】&#10;一人当たり有形固定資産（償却資産）額最大値テキスト"/>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285" name="直線コネクタ 284"/>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45296</xdr:rowOff>
    </xdr:from>
    <xdr:ext cx="599010" cy="259045"/>
    <xdr:sp macro="" textlink="">
      <xdr:nvSpPr>
        <xdr:cNvPr id="286" name="【一般廃棄物処理施設】&#10;一人当たり有形固定資産（償却資産）額平均値テキスト"/>
        <xdr:cNvSpPr txBox="1"/>
      </xdr:nvSpPr>
      <xdr:spPr>
        <a:xfrm>
          <a:off x="22199600" y="6903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287" name="フローチャート: 判断 286"/>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288" name="フローチャート: 判断 287"/>
        <xdr:cNvSpPr/>
      </xdr:nvSpPr>
      <xdr:spPr>
        <a:xfrm>
          <a:off x="21272500" y="7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289" name="フローチャート: 判断 288"/>
        <xdr:cNvSpPr/>
      </xdr:nvSpPr>
      <xdr:spPr>
        <a:xfrm>
          <a:off x="20383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290" name="フローチャート: 判断 289"/>
        <xdr:cNvSpPr/>
      </xdr:nvSpPr>
      <xdr:spPr>
        <a:xfrm>
          <a:off x="19494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291" name="フローチャート: 判断 290"/>
        <xdr:cNvSpPr/>
      </xdr:nvSpPr>
      <xdr:spPr>
        <a:xfrm>
          <a:off x="18605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2" name="テキスト ボックス 2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3" name="テキスト ボックス 2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4" name="テキスト ボックス 2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5" name="テキスト ボックス 2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6" name="テキスト ボックス 2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29907</xdr:rowOff>
    </xdr:from>
    <xdr:to>
      <xdr:col>116</xdr:col>
      <xdr:colOff>114300</xdr:colOff>
      <xdr:row>41</xdr:row>
      <xdr:rowOff>131507</xdr:rowOff>
    </xdr:to>
    <xdr:sp macro="" textlink="">
      <xdr:nvSpPr>
        <xdr:cNvPr id="297" name="楕円 296"/>
        <xdr:cNvSpPr/>
      </xdr:nvSpPr>
      <xdr:spPr>
        <a:xfrm>
          <a:off x="22110700" y="70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8334</xdr:rowOff>
    </xdr:from>
    <xdr:ext cx="599010" cy="259045"/>
    <xdr:sp macro="" textlink="">
      <xdr:nvSpPr>
        <xdr:cNvPr id="298" name="【一般廃棄物処理施設】&#10;一人当たり有形固定資産（償却資産）額該当値テキスト"/>
        <xdr:cNvSpPr txBox="1"/>
      </xdr:nvSpPr>
      <xdr:spPr>
        <a:xfrm>
          <a:off x="22199600" y="703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10020</xdr:rowOff>
    </xdr:from>
    <xdr:to>
      <xdr:col>112</xdr:col>
      <xdr:colOff>38100</xdr:colOff>
      <xdr:row>41</xdr:row>
      <xdr:rowOff>111620</xdr:rowOff>
    </xdr:to>
    <xdr:sp macro="" textlink="">
      <xdr:nvSpPr>
        <xdr:cNvPr id="299" name="楕円 298"/>
        <xdr:cNvSpPr/>
      </xdr:nvSpPr>
      <xdr:spPr>
        <a:xfrm>
          <a:off x="21272500" y="70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60820</xdr:rowOff>
    </xdr:from>
    <xdr:to>
      <xdr:col>116</xdr:col>
      <xdr:colOff>63500</xdr:colOff>
      <xdr:row>41</xdr:row>
      <xdr:rowOff>80707</xdr:rowOff>
    </xdr:to>
    <xdr:cxnSp macro="">
      <xdr:nvCxnSpPr>
        <xdr:cNvPr id="300" name="直線コネクタ 299"/>
        <xdr:cNvCxnSpPr/>
      </xdr:nvCxnSpPr>
      <xdr:spPr>
        <a:xfrm>
          <a:off x="21323300" y="7090270"/>
          <a:ext cx="8382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17124</xdr:rowOff>
    </xdr:from>
    <xdr:to>
      <xdr:col>107</xdr:col>
      <xdr:colOff>101600</xdr:colOff>
      <xdr:row>41</xdr:row>
      <xdr:rowOff>118724</xdr:rowOff>
    </xdr:to>
    <xdr:sp macro="" textlink="">
      <xdr:nvSpPr>
        <xdr:cNvPr id="301" name="楕円 300"/>
        <xdr:cNvSpPr/>
      </xdr:nvSpPr>
      <xdr:spPr>
        <a:xfrm>
          <a:off x="20383500" y="70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60820</xdr:rowOff>
    </xdr:from>
    <xdr:to>
      <xdr:col>111</xdr:col>
      <xdr:colOff>177800</xdr:colOff>
      <xdr:row>41</xdr:row>
      <xdr:rowOff>67924</xdr:rowOff>
    </xdr:to>
    <xdr:cxnSp macro="">
      <xdr:nvCxnSpPr>
        <xdr:cNvPr id="302" name="直線コネクタ 301"/>
        <xdr:cNvCxnSpPr/>
      </xdr:nvCxnSpPr>
      <xdr:spPr>
        <a:xfrm flipV="1">
          <a:off x="20434300" y="7090270"/>
          <a:ext cx="889000" cy="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16954</xdr:rowOff>
    </xdr:from>
    <xdr:to>
      <xdr:col>102</xdr:col>
      <xdr:colOff>165100</xdr:colOff>
      <xdr:row>41</xdr:row>
      <xdr:rowOff>118554</xdr:rowOff>
    </xdr:to>
    <xdr:sp macro="" textlink="">
      <xdr:nvSpPr>
        <xdr:cNvPr id="303" name="楕円 302"/>
        <xdr:cNvSpPr/>
      </xdr:nvSpPr>
      <xdr:spPr>
        <a:xfrm>
          <a:off x="19494500" y="70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67754</xdr:rowOff>
    </xdr:from>
    <xdr:to>
      <xdr:col>107</xdr:col>
      <xdr:colOff>50800</xdr:colOff>
      <xdr:row>41</xdr:row>
      <xdr:rowOff>67924</xdr:rowOff>
    </xdr:to>
    <xdr:cxnSp macro="">
      <xdr:nvCxnSpPr>
        <xdr:cNvPr id="304" name="直線コネクタ 303"/>
        <xdr:cNvCxnSpPr/>
      </xdr:nvCxnSpPr>
      <xdr:spPr>
        <a:xfrm>
          <a:off x="19545300" y="7097204"/>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23592</xdr:rowOff>
    </xdr:from>
    <xdr:to>
      <xdr:col>98</xdr:col>
      <xdr:colOff>38100</xdr:colOff>
      <xdr:row>41</xdr:row>
      <xdr:rowOff>125192</xdr:rowOff>
    </xdr:to>
    <xdr:sp macro="" textlink="">
      <xdr:nvSpPr>
        <xdr:cNvPr id="305" name="楕円 304"/>
        <xdr:cNvSpPr/>
      </xdr:nvSpPr>
      <xdr:spPr>
        <a:xfrm>
          <a:off x="18605500" y="70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67754</xdr:rowOff>
    </xdr:from>
    <xdr:to>
      <xdr:col>102</xdr:col>
      <xdr:colOff>114300</xdr:colOff>
      <xdr:row>41</xdr:row>
      <xdr:rowOff>74392</xdr:rowOff>
    </xdr:to>
    <xdr:cxnSp macro="">
      <xdr:nvCxnSpPr>
        <xdr:cNvPr id="306" name="直線コネクタ 305"/>
        <xdr:cNvCxnSpPr/>
      </xdr:nvCxnSpPr>
      <xdr:spPr>
        <a:xfrm flipV="1">
          <a:off x="18656300" y="7097204"/>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133501</xdr:rowOff>
    </xdr:from>
    <xdr:ext cx="599010" cy="259045"/>
    <xdr:sp macro="" textlink="">
      <xdr:nvSpPr>
        <xdr:cNvPr id="307" name="n_1aveValue【一般廃棄物処理施設】&#10;一人当たり有形固定資産（償却資産）額"/>
        <xdr:cNvSpPr txBox="1"/>
      </xdr:nvSpPr>
      <xdr:spPr>
        <a:xfrm>
          <a:off x="21011095" y="716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134149</xdr:rowOff>
    </xdr:from>
    <xdr:ext cx="599010" cy="259045"/>
    <xdr:sp macro="" textlink="">
      <xdr:nvSpPr>
        <xdr:cNvPr id="308" name="n_2aveValue【一般廃棄物処理施設】&#10;一人当たり有形固定資産（償却資産）額"/>
        <xdr:cNvSpPr txBox="1"/>
      </xdr:nvSpPr>
      <xdr:spPr>
        <a:xfrm>
          <a:off x="201347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142018</xdr:rowOff>
    </xdr:from>
    <xdr:ext cx="599010" cy="259045"/>
    <xdr:sp macro="" textlink="">
      <xdr:nvSpPr>
        <xdr:cNvPr id="309" name="n_3aveValue【一般廃棄物処理施設】&#10;一人当たり有形固定資産（償却資産）額"/>
        <xdr:cNvSpPr txBox="1"/>
      </xdr:nvSpPr>
      <xdr:spPr>
        <a:xfrm>
          <a:off x="19245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154240</xdr:rowOff>
    </xdr:from>
    <xdr:ext cx="599010" cy="259045"/>
    <xdr:sp macro="" textlink="">
      <xdr:nvSpPr>
        <xdr:cNvPr id="310" name="n_4aveValue【一般廃棄物処理施設】&#10;一人当たり有形固定資産（償却資産）額"/>
        <xdr:cNvSpPr txBox="1"/>
      </xdr:nvSpPr>
      <xdr:spPr>
        <a:xfrm>
          <a:off x="18356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128147</xdr:rowOff>
    </xdr:from>
    <xdr:ext cx="599010" cy="259045"/>
    <xdr:sp macro="" textlink="">
      <xdr:nvSpPr>
        <xdr:cNvPr id="311" name="n_1mainValue【一般廃棄物処理施設】&#10;一人当たり有形固定資産（償却資産）額"/>
        <xdr:cNvSpPr txBox="1"/>
      </xdr:nvSpPr>
      <xdr:spPr>
        <a:xfrm>
          <a:off x="21011095" y="681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135251</xdr:rowOff>
    </xdr:from>
    <xdr:ext cx="599010" cy="259045"/>
    <xdr:sp macro="" textlink="">
      <xdr:nvSpPr>
        <xdr:cNvPr id="312" name="n_2mainValue【一般廃棄物処理施設】&#10;一人当たり有形固定資産（償却資産）額"/>
        <xdr:cNvSpPr txBox="1"/>
      </xdr:nvSpPr>
      <xdr:spPr>
        <a:xfrm>
          <a:off x="20134795" y="682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135081</xdr:rowOff>
    </xdr:from>
    <xdr:ext cx="599010" cy="259045"/>
    <xdr:sp macro="" textlink="">
      <xdr:nvSpPr>
        <xdr:cNvPr id="313" name="n_3mainValue【一般廃棄物処理施設】&#10;一人当たり有形固定資産（償却資産）額"/>
        <xdr:cNvSpPr txBox="1"/>
      </xdr:nvSpPr>
      <xdr:spPr>
        <a:xfrm>
          <a:off x="19245795" y="682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141719</xdr:rowOff>
    </xdr:from>
    <xdr:ext cx="599010" cy="259045"/>
    <xdr:sp macro="" textlink="">
      <xdr:nvSpPr>
        <xdr:cNvPr id="314" name="n_4mainValue【一般廃棄物処理施設】&#10;一人当たり有形固定資産（償却資産）額"/>
        <xdr:cNvSpPr txBox="1"/>
      </xdr:nvSpPr>
      <xdr:spPr>
        <a:xfrm>
          <a:off x="18356795" y="682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5" name="テキスト ボックス 3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6" name="直線コネクタ 3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7" name="テキスト ボックス 32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8" name="直線コネクタ 3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9" name="テキスト ボックス 3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0" name="直線コネクタ 3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1" name="テキスト ボックス 3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2" name="直線コネクタ 3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3" name="テキスト ボックス 3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4" name="直線コネクタ 3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5" name="テキスト ボックス 3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6" name="直線コネクタ 3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7" name="テキスト ボックス 33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8" name="直線コネクタ 3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340" name="直線コネクタ 339"/>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41"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42" name="直線コネクタ 341"/>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343"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344" name="直線コネクタ 343"/>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345" name="【保健センター・保健所】&#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346" name="フローチャート: 判断 345"/>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347" name="フローチャート: 判断 346"/>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348" name="フローチャート: 判断 347"/>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122283</xdr:rowOff>
    </xdr:from>
    <xdr:to>
      <xdr:col>72</xdr:col>
      <xdr:colOff>38100</xdr:colOff>
      <xdr:row>60</xdr:row>
      <xdr:rowOff>52433</xdr:rowOff>
    </xdr:to>
    <xdr:sp macro="" textlink="">
      <xdr:nvSpPr>
        <xdr:cNvPr id="349" name="フローチャート: 判断 348"/>
        <xdr:cNvSpPr/>
      </xdr:nvSpPr>
      <xdr:spPr>
        <a:xfrm>
          <a:off x="13652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350" name="フローチャート: 判断 349"/>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1" name="テキスト ボックス 3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2" name="テキスト ボックス 3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3" name="テキスト ボックス 3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4" name="テキスト ボックス 3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5" name="テキスト ボックス 3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30843</xdr:rowOff>
    </xdr:from>
    <xdr:to>
      <xdr:col>85</xdr:col>
      <xdr:colOff>177800</xdr:colOff>
      <xdr:row>59</xdr:row>
      <xdr:rowOff>132443</xdr:rowOff>
    </xdr:to>
    <xdr:sp macro="" textlink="">
      <xdr:nvSpPr>
        <xdr:cNvPr id="356" name="楕円 355"/>
        <xdr:cNvSpPr/>
      </xdr:nvSpPr>
      <xdr:spPr>
        <a:xfrm>
          <a:off x="162687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53720</xdr:rowOff>
    </xdr:from>
    <xdr:ext cx="405111" cy="259045"/>
    <xdr:sp macro="" textlink="">
      <xdr:nvSpPr>
        <xdr:cNvPr id="357" name="【保健センター・保健所】&#10;有形固定資産減価償却率該当値テキスト"/>
        <xdr:cNvSpPr txBox="1"/>
      </xdr:nvSpPr>
      <xdr:spPr>
        <a:xfrm>
          <a:off x="16357600" y="999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164737</xdr:rowOff>
    </xdr:from>
    <xdr:to>
      <xdr:col>81</xdr:col>
      <xdr:colOff>101600</xdr:colOff>
      <xdr:row>59</xdr:row>
      <xdr:rowOff>94887</xdr:rowOff>
    </xdr:to>
    <xdr:sp macro="" textlink="">
      <xdr:nvSpPr>
        <xdr:cNvPr id="358" name="楕円 357"/>
        <xdr:cNvSpPr/>
      </xdr:nvSpPr>
      <xdr:spPr>
        <a:xfrm>
          <a:off x="15430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81643</xdr:rowOff>
    </xdr:to>
    <xdr:cxnSp macro="">
      <xdr:nvCxnSpPr>
        <xdr:cNvPr id="359" name="直線コネクタ 358"/>
        <xdr:cNvCxnSpPr/>
      </xdr:nvCxnSpPr>
      <xdr:spPr>
        <a:xfrm>
          <a:off x="15481300" y="1015963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360" name="楕円 359"/>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44087</xdr:rowOff>
    </xdr:to>
    <xdr:cxnSp macro="">
      <xdr:nvCxnSpPr>
        <xdr:cNvPr id="361" name="直線コネクタ 360"/>
        <xdr:cNvCxnSpPr/>
      </xdr:nvCxnSpPr>
      <xdr:spPr>
        <a:xfrm>
          <a:off x="14592300" y="101237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91259</xdr:rowOff>
    </xdr:from>
    <xdr:to>
      <xdr:col>72</xdr:col>
      <xdr:colOff>38100</xdr:colOff>
      <xdr:row>59</xdr:row>
      <xdr:rowOff>21409</xdr:rowOff>
    </xdr:to>
    <xdr:sp macro="" textlink="">
      <xdr:nvSpPr>
        <xdr:cNvPr id="362" name="楕円 361"/>
        <xdr:cNvSpPr/>
      </xdr:nvSpPr>
      <xdr:spPr>
        <a:xfrm>
          <a:off x="13652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142059</xdr:rowOff>
    </xdr:from>
    <xdr:to>
      <xdr:col>76</xdr:col>
      <xdr:colOff>114300</xdr:colOff>
      <xdr:row>59</xdr:row>
      <xdr:rowOff>8165</xdr:rowOff>
    </xdr:to>
    <xdr:cxnSp macro="">
      <xdr:nvCxnSpPr>
        <xdr:cNvPr id="363" name="直線コネクタ 362"/>
        <xdr:cNvCxnSpPr/>
      </xdr:nvCxnSpPr>
      <xdr:spPr>
        <a:xfrm>
          <a:off x="13703300" y="1008615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53703</xdr:rowOff>
    </xdr:from>
    <xdr:to>
      <xdr:col>67</xdr:col>
      <xdr:colOff>101600</xdr:colOff>
      <xdr:row>58</xdr:row>
      <xdr:rowOff>155303</xdr:rowOff>
    </xdr:to>
    <xdr:sp macro="" textlink="">
      <xdr:nvSpPr>
        <xdr:cNvPr id="364" name="楕円 363"/>
        <xdr:cNvSpPr/>
      </xdr:nvSpPr>
      <xdr:spPr>
        <a:xfrm>
          <a:off x="12763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104503</xdr:rowOff>
    </xdr:from>
    <xdr:to>
      <xdr:col>71</xdr:col>
      <xdr:colOff>177800</xdr:colOff>
      <xdr:row>58</xdr:row>
      <xdr:rowOff>142059</xdr:rowOff>
    </xdr:to>
    <xdr:cxnSp macro="">
      <xdr:nvCxnSpPr>
        <xdr:cNvPr id="365" name="直線コネクタ 364"/>
        <xdr:cNvCxnSpPr/>
      </xdr:nvCxnSpPr>
      <xdr:spPr>
        <a:xfrm>
          <a:off x="12814300" y="1004860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366" name="n_1aveValue【保健センター・保健所】&#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367" name="n_2aveValue【保健センター・保健所】&#10;有形固定資産減価償却率"/>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43560</xdr:rowOff>
    </xdr:from>
    <xdr:ext cx="405111" cy="259045"/>
    <xdr:sp macro="" textlink="">
      <xdr:nvSpPr>
        <xdr:cNvPr id="368" name="n_3aveValue【保健センター・保健所】&#10;有形固定資産減価償却率"/>
        <xdr:cNvSpPr txBox="1"/>
      </xdr:nvSpPr>
      <xdr:spPr>
        <a:xfrm>
          <a:off x="13500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369" name="n_4aveValue【保健センター・保健所】&#10;有形固定資産減価償却率"/>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111414</xdr:rowOff>
    </xdr:from>
    <xdr:ext cx="405111" cy="259045"/>
    <xdr:sp macro="" textlink="">
      <xdr:nvSpPr>
        <xdr:cNvPr id="370" name="n_1mainValue【保健センター・保健所】&#10;有形固定資産減価償却率"/>
        <xdr:cNvSpPr txBox="1"/>
      </xdr:nvSpPr>
      <xdr:spPr>
        <a:xfrm>
          <a:off x="15266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371" name="n_2mainValue【保健センター・保健所】&#10;有形固定資産減価償却率"/>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372" name="n_3mainValue【保健センター・保健所】&#10;有形固定資産減価償却率"/>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380</xdr:rowOff>
    </xdr:from>
    <xdr:ext cx="405111" cy="259045"/>
    <xdr:sp macro="" textlink="">
      <xdr:nvSpPr>
        <xdr:cNvPr id="373" name="n_4mainValue【保健センター・保健所】&#10;有形固定資産減価償却率"/>
        <xdr:cNvSpPr txBox="1"/>
      </xdr:nvSpPr>
      <xdr:spPr>
        <a:xfrm>
          <a:off x="12611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2" name="テキスト ボックス 3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3" name="直線コネクタ 3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4" name="直線コネクタ 38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5" name="テキスト ボックス 38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6" name="直線コネクタ 3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7" name="テキスト ボックス 3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8" name="直線コネクタ 38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9" name="テキスト ボックス 38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393" name="直線コネクタ 392"/>
        <xdr:cNvCxnSpPr/>
      </xdr:nvCxnSpPr>
      <xdr:spPr>
        <a:xfrm flipV="1">
          <a:off x="22160864" y="9618917"/>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4"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5" name="直線コネクタ 394"/>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396" name="【保健センター・保健所】&#10;一人当たり面積最大値テキスト"/>
        <xdr:cNvSpPr txBox="1"/>
      </xdr:nvSpPr>
      <xdr:spPr>
        <a:xfrm>
          <a:off x="22199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397" name="直線コネクタ 396"/>
        <xdr:cNvCxnSpPr/>
      </xdr:nvCxnSpPr>
      <xdr:spPr>
        <a:xfrm>
          <a:off x="22072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118381</xdr:rowOff>
    </xdr:from>
    <xdr:ext cx="469744" cy="259045"/>
    <xdr:sp macro="" textlink="">
      <xdr:nvSpPr>
        <xdr:cNvPr id="398" name="【保健センター・保健所】&#10;一人当たり面積平均値テキスト"/>
        <xdr:cNvSpPr txBox="1"/>
      </xdr:nvSpPr>
      <xdr:spPr>
        <a:xfrm>
          <a:off x="22199600" y="1040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399" name="フローチャート: 判断 398"/>
        <xdr:cNvSpPr/>
      </xdr:nvSpPr>
      <xdr:spPr>
        <a:xfrm>
          <a:off x="22110700" y="1055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400" name="フローチャート: 判断 399"/>
        <xdr:cNvSpPr/>
      </xdr:nvSpPr>
      <xdr:spPr>
        <a:xfrm>
          <a:off x="21272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401" name="フローチャート: 判断 400"/>
        <xdr:cNvSpPr/>
      </xdr:nvSpPr>
      <xdr:spPr>
        <a:xfrm>
          <a:off x="20383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402" name="フローチャート: 判断 401"/>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403" name="フローチャート: 判断 402"/>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4" name="テキスト ボックス 4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117793</xdr:rowOff>
    </xdr:from>
    <xdr:to>
      <xdr:col>116</xdr:col>
      <xdr:colOff>114300</xdr:colOff>
      <xdr:row>62</xdr:row>
      <xdr:rowOff>47943</xdr:rowOff>
    </xdr:to>
    <xdr:sp macro="" textlink="">
      <xdr:nvSpPr>
        <xdr:cNvPr id="409" name="楕円 408"/>
        <xdr:cNvSpPr/>
      </xdr:nvSpPr>
      <xdr:spPr>
        <a:xfrm>
          <a:off x="22110700" y="105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96220</xdr:rowOff>
    </xdr:from>
    <xdr:ext cx="469744" cy="259045"/>
    <xdr:sp macro="" textlink="">
      <xdr:nvSpPr>
        <xdr:cNvPr id="410" name="【保健センター・保健所】&#10;一人当たり面積該当値テキスト"/>
        <xdr:cNvSpPr txBox="1"/>
      </xdr:nvSpPr>
      <xdr:spPr>
        <a:xfrm>
          <a:off x="22199600"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121221</xdr:rowOff>
    </xdr:from>
    <xdr:to>
      <xdr:col>112</xdr:col>
      <xdr:colOff>38100</xdr:colOff>
      <xdr:row>62</xdr:row>
      <xdr:rowOff>51371</xdr:rowOff>
    </xdr:to>
    <xdr:sp macro="" textlink="">
      <xdr:nvSpPr>
        <xdr:cNvPr id="411" name="楕円 410"/>
        <xdr:cNvSpPr/>
      </xdr:nvSpPr>
      <xdr:spPr>
        <a:xfrm>
          <a:off x="21272500" y="105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168593</xdr:rowOff>
    </xdr:from>
    <xdr:to>
      <xdr:col>116</xdr:col>
      <xdr:colOff>63500</xdr:colOff>
      <xdr:row>62</xdr:row>
      <xdr:rowOff>571</xdr:rowOff>
    </xdr:to>
    <xdr:cxnSp macro="">
      <xdr:nvCxnSpPr>
        <xdr:cNvPr id="412" name="直線コネクタ 411"/>
        <xdr:cNvCxnSpPr/>
      </xdr:nvCxnSpPr>
      <xdr:spPr>
        <a:xfrm flipV="1">
          <a:off x="21323300" y="10627043"/>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129222</xdr:rowOff>
    </xdr:from>
    <xdr:to>
      <xdr:col>107</xdr:col>
      <xdr:colOff>101600</xdr:colOff>
      <xdr:row>62</xdr:row>
      <xdr:rowOff>59372</xdr:rowOff>
    </xdr:to>
    <xdr:sp macro="" textlink="">
      <xdr:nvSpPr>
        <xdr:cNvPr id="413" name="楕円 412"/>
        <xdr:cNvSpPr/>
      </xdr:nvSpPr>
      <xdr:spPr>
        <a:xfrm>
          <a:off x="20383500" y="10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xdr:rowOff>
    </xdr:from>
    <xdr:to>
      <xdr:col>111</xdr:col>
      <xdr:colOff>177800</xdr:colOff>
      <xdr:row>62</xdr:row>
      <xdr:rowOff>8572</xdr:rowOff>
    </xdr:to>
    <xdr:cxnSp macro="">
      <xdr:nvCxnSpPr>
        <xdr:cNvPr id="414" name="直線コネクタ 413"/>
        <xdr:cNvCxnSpPr/>
      </xdr:nvCxnSpPr>
      <xdr:spPr>
        <a:xfrm flipV="1">
          <a:off x="20434300" y="1063047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128651</xdr:rowOff>
    </xdr:from>
    <xdr:to>
      <xdr:col>102</xdr:col>
      <xdr:colOff>165100</xdr:colOff>
      <xdr:row>62</xdr:row>
      <xdr:rowOff>58801</xdr:rowOff>
    </xdr:to>
    <xdr:sp macro="" textlink="">
      <xdr:nvSpPr>
        <xdr:cNvPr id="415" name="楕円 414"/>
        <xdr:cNvSpPr/>
      </xdr:nvSpPr>
      <xdr:spPr>
        <a:xfrm>
          <a:off x="19494500" y="105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xdr:rowOff>
    </xdr:from>
    <xdr:to>
      <xdr:col>107</xdr:col>
      <xdr:colOff>50800</xdr:colOff>
      <xdr:row>62</xdr:row>
      <xdr:rowOff>8572</xdr:rowOff>
    </xdr:to>
    <xdr:cxnSp macro="">
      <xdr:nvCxnSpPr>
        <xdr:cNvPr id="416" name="直線コネクタ 415"/>
        <xdr:cNvCxnSpPr/>
      </xdr:nvCxnSpPr>
      <xdr:spPr>
        <a:xfrm>
          <a:off x="19545300" y="1063790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136081</xdr:rowOff>
    </xdr:from>
    <xdr:to>
      <xdr:col>98</xdr:col>
      <xdr:colOff>38100</xdr:colOff>
      <xdr:row>62</xdr:row>
      <xdr:rowOff>66231</xdr:rowOff>
    </xdr:to>
    <xdr:sp macro="" textlink="">
      <xdr:nvSpPr>
        <xdr:cNvPr id="417" name="楕円 416"/>
        <xdr:cNvSpPr/>
      </xdr:nvSpPr>
      <xdr:spPr>
        <a:xfrm>
          <a:off x="18605500" y="105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8001</xdr:rowOff>
    </xdr:from>
    <xdr:to>
      <xdr:col>102</xdr:col>
      <xdr:colOff>114300</xdr:colOff>
      <xdr:row>62</xdr:row>
      <xdr:rowOff>15431</xdr:rowOff>
    </xdr:to>
    <xdr:cxnSp macro="">
      <xdr:nvCxnSpPr>
        <xdr:cNvPr id="418" name="直線コネクタ 417"/>
        <xdr:cNvCxnSpPr/>
      </xdr:nvCxnSpPr>
      <xdr:spPr>
        <a:xfrm flipV="1">
          <a:off x="18656300" y="1063790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54183</xdr:rowOff>
    </xdr:from>
    <xdr:ext cx="469744" cy="259045"/>
    <xdr:sp macro="" textlink="">
      <xdr:nvSpPr>
        <xdr:cNvPr id="419" name="n_1aveValue【保健センター・保健所】&#10;一人当たり面積"/>
        <xdr:cNvSpPr txBox="1"/>
      </xdr:nvSpPr>
      <xdr:spPr>
        <a:xfrm>
          <a:off x="210757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51643</xdr:rowOff>
    </xdr:from>
    <xdr:ext cx="469744" cy="259045"/>
    <xdr:sp macro="" textlink="">
      <xdr:nvSpPr>
        <xdr:cNvPr id="420" name="n_2aveValue【保健センター・保健所】&#10;一人当たり面積"/>
        <xdr:cNvSpPr txBox="1"/>
      </xdr:nvSpPr>
      <xdr:spPr>
        <a:xfrm>
          <a:off x="201994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421"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422" name="n_4aveValue【保健センター・保健所】&#10;一人当たり面積"/>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42498</xdr:rowOff>
    </xdr:from>
    <xdr:ext cx="469744" cy="259045"/>
    <xdr:sp macro="" textlink="">
      <xdr:nvSpPr>
        <xdr:cNvPr id="423" name="n_1mainValue【保健センター・保健所】&#10;一人当たり面積"/>
        <xdr:cNvSpPr txBox="1"/>
      </xdr:nvSpPr>
      <xdr:spPr>
        <a:xfrm>
          <a:off x="21075727" y="1067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75899</xdr:rowOff>
    </xdr:from>
    <xdr:ext cx="469744" cy="259045"/>
    <xdr:sp macro="" textlink="">
      <xdr:nvSpPr>
        <xdr:cNvPr id="424" name="n_2mainValue【保健センター・保健所】&#10;一人当たり面積"/>
        <xdr:cNvSpPr txBox="1"/>
      </xdr:nvSpPr>
      <xdr:spPr>
        <a:xfrm>
          <a:off x="20199427" y="103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49928</xdr:rowOff>
    </xdr:from>
    <xdr:ext cx="469744" cy="259045"/>
    <xdr:sp macro="" textlink="">
      <xdr:nvSpPr>
        <xdr:cNvPr id="425" name="n_3mainValue【保健センター・保健所】&#10;一人当たり面積"/>
        <xdr:cNvSpPr txBox="1"/>
      </xdr:nvSpPr>
      <xdr:spPr>
        <a:xfrm>
          <a:off x="19310427" y="1067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57358</xdr:rowOff>
    </xdr:from>
    <xdr:ext cx="469744" cy="259045"/>
    <xdr:sp macro="" textlink="">
      <xdr:nvSpPr>
        <xdr:cNvPr id="426" name="n_4mainValue【保健センター・保健所】&#10;一人当たり面積"/>
        <xdr:cNvSpPr txBox="1"/>
      </xdr:nvSpPr>
      <xdr:spPr>
        <a:xfrm>
          <a:off x="18421427" y="1068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8" name="直線コネクタ 4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9" name="テキスト ボックス 4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0" name="直線コネクタ 4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1" name="テキスト ボックス 4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2" name="直線コネクタ 4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3" name="テキスト ボックス 4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4" name="直線コネクタ 4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5" name="テキスト ボックス 4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6" name="直線コネクタ 4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7" name="テキスト ボックス 446"/>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50" name="直線コネクタ 449"/>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51"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2" name="直線コネクタ 451"/>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3"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4" name="直線コネクタ 45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115588</xdr:rowOff>
    </xdr:from>
    <xdr:ext cx="405111" cy="259045"/>
    <xdr:sp macro="" textlink="">
      <xdr:nvSpPr>
        <xdr:cNvPr id="455" name="【消防施設】&#10;有形固定資産減価償却率平均値テキスト"/>
        <xdr:cNvSpPr txBox="1"/>
      </xdr:nvSpPr>
      <xdr:spPr>
        <a:xfrm>
          <a:off x="16357600" y="14003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456" name="フローチャート: 判断 455"/>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457" name="フローチャート: 判断 456"/>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458" name="フローチャート: 判断 457"/>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459" name="フローチャート: 判断 458"/>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460" name="フローチャート: 判断 459"/>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161289</xdr:rowOff>
    </xdr:from>
    <xdr:to>
      <xdr:col>85</xdr:col>
      <xdr:colOff>177800</xdr:colOff>
      <xdr:row>80</xdr:row>
      <xdr:rowOff>91439</xdr:rowOff>
    </xdr:to>
    <xdr:sp macro="" textlink="">
      <xdr:nvSpPr>
        <xdr:cNvPr id="466" name="楕円 465"/>
        <xdr:cNvSpPr/>
      </xdr:nvSpPr>
      <xdr:spPr>
        <a:xfrm>
          <a:off x="16268700" y="137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12716</xdr:rowOff>
    </xdr:from>
    <xdr:ext cx="405111" cy="259045"/>
    <xdr:sp macro="" textlink="">
      <xdr:nvSpPr>
        <xdr:cNvPr id="467" name="【消防施設】&#10;有形固定資産減価償却率該当値テキスト"/>
        <xdr:cNvSpPr txBox="1"/>
      </xdr:nvSpPr>
      <xdr:spPr>
        <a:xfrm>
          <a:off x="16357600"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135889</xdr:rowOff>
    </xdr:from>
    <xdr:to>
      <xdr:col>81</xdr:col>
      <xdr:colOff>101600</xdr:colOff>
      <xdr:row>80</xdr:row>
      <xdr:rowOff>66039</xdr:rowOff>
    </xdr:to>
    <xdr:sp macro="" textlink="">
      <xdr:nvSpPr>
        <xdr:cNvPr id="468" name="楕円 467"/>
        <xdr:cNvSpPr/>
      </xdr:nvSpPr>
      <xdr:spPr>
        <a:xfrm>
          <a:off x="15430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15239</xdr:rowOff>
    </xdr:from>
    <xdr:to>
      <xdr:col>85</xdr:col>
      <xdr:colOff>127000</xdr:colOff>
      <xdr:row>80</xdr:row>
      <xdr:rowOff>40639</xdr:rowOff>
    </xdr:to>
    <xdr:cxnSp macro="">
      <xdr:nvCxnSpPr>
        <xdr:cNvPr id="469" name="直線コネクタ 468"/>
        <xdr:cNvCxnSpPr/>
      </xdr:nvCxnSpPr>
      <xdr:spPr>
        <a:xfrm>
          <a:off x="15481300" y="13731239"/>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111761</xdr:rowOff>
    </xdr:from>
    <xdr:to>
      <xdr:col>76</xdr:col>
      <xdr:colOff>165100</xdr:colOff>
      <xdr:row>80</xdr:row>
      <xdr:rowOff>41911</xdr:rowOff>
    </xdr:to>
    <xdr:sp macro="" textlink="">
      <xdr:nvSpPr>
        <xdr:cNvPr id="470" name="楕円 469"/>
        <xdr:cNvSpPr/>
      </xdr:nvSpPr>
      <xdr:spPr>
        <a:xfrm>
          <a:off x="14541500" y="136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162561</xdr:rowOff>
    </xdr:from>
    <xdr:to>
      <xdr:col>81</xdr:col>
      <xdr:colOff>50800</xdr:colOff>
      <xdr:row>80</xdr:row>
      <xdr:rowOff>15239</xdr:rowOff>
    </xdr:to>
    <xdr:cxnSp macro="">
      <xdr:nvCxnSpPr>
        <xdr:cNvPr id="471" name="直線コネクタ 470"/>
        <xdr:cNvCxnSpPr/>
      </xdr:nvCxnSpPr>
      <xdr:spPr>
        <a:xfrm>
          <a:off x="14592300" y="137071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86361</xdr:rowOff>
    </xdr:from>
    <xdr:to>
      <xdr:col>72</xdr:col>
      <xdr:colOff>38100</xdr:colOff>
      <xdr:row>80</xdr:row>
      <xdr:rowOff>16511</xdr:rowOff>
    </xdr:to>
    <xdr:sp macro="" textlink="">
      <xdr:nvSpPr>
        <xdr:cNvPr id="472" name="楕円 471"/>
        <xdr:cNvSpPr/>
      </xdr:nvSpPr>
      <xdr:spPr>
        <a:xfrm>
          <a:off x="13652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137161</xdr:rowOff>
    </xdr:from>
    <xdr:to>
      <xdr:col>76</xdr:col>
      <xdr:colOff>114300</xdr:colOff>
      <xdr:row>79</xdr:row>
      <xdr:rowOff>162561</xdr:rowOff>
    </xdr:to>
    <xdr:cxnSp macro="">
      <xdr:nvCxnSpPr>
        <xdr:cNvPr id="473" name="直線コネクタ 472"/>
        <xdr:cNvCxnSpPr/>
      </xdr:nvCxnSpPr>
      <xdr:spPr>
        <a:xfrm>
          <a:off x="13703300" y="136817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62230</xdr:rowOff>
    </xdr:from>
    <xdr:to>
      <xdr:col>67</xdr:col>
      <xdr:colOff>101600</xdr:colOff>
      <xdr:row>79</xdr:row>
      <xdr:rowOff>163830</xdr:rowOff>
    </xdr:to>
    <xdr:sp macro="" textlink="">
      <xdr:nvSpPr>
        <xdr:cNvPr id="474" name="楕円 473"/>
        <xdr:cNvSpPr/>
      </xdr:nvSpPr>
      <xdr:spPr>
        <a:xfrm>
          <a:off x="12763500" y="13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113030</xdr:rowOff>
    </xdr:from>
    <xdr:to>
      <xdr:col>71</xdr:col>
      <xdr:colOff>177800</xdr:colOff>
      <xdr:row>79</xdr:row>
      <xdr:rowOff>137161</xdr:rowOff>
    </xdr:to>
    <xdr:cxnSp macro="">
      <xdr:nvCxnSpPr>
        <xdr:cNvPr id="475" name="直線コネクタ 474"/>
        <xdr:cNvCxnSpPr/>
      </xdr:nvCxnSpPr>
      <xdr:spPr>
        <a:xfrm>
          <a:off x="12814300" y="136575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476" name="n_1aveValue【消防施設】&#10;有形固定資産減価償却率"/>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477" name="n_2aveValue【消防施設】&#10;有形固定資産減価償却率"/>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478" name="n_3aveValue【消防施設】&#10;有形固定資産減価償却率"/>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54627</xdr:rowOff>
    </xdr:from>
    <xdr:ext cx="405111" cy="259045"/>
    <xdr:sp macro="" textlink="">
      <xdr:nvSpPr>
        <xdr:cNvPr id="479" name="n_4aveValue【消防施設】&#10;有形固定資産減価償却率"/>
        <xdr:cNvSpPr txBox="1"/>
      </xdr:nvSpPr>
      <xdr:spPr>
        <a:xfrm>
          <a:off x="12611744" y="1411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82566</xdr:rowOff>
    </xdr:from>
    <xdr:ext cx="405111" cy="259045"/>
    <xdr:sp macro="" textlink="">
      <xdr:nvSpPr>
        <xdr:cNvPr id="480" name="n_1mainValue【消防施設】&#10;有形固定資産減価償却率"/>
        <xdr:cNvSpPr txBox="1"/>
      </xdr:nvSpPr>
      <xdr:spPr>
        <a:xfrm>
          <a:off x="152660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58438</xdr:rowOff>
    </xdr:from>
    <xdr:ext cx="405111" cy="259045"/>
    <xdr:sp macro="" textlink="">
      <xdr:nvSpPr>
        <xdr:cNvPr id="481" name="n_2mainValue【消防施設】&#10;有形固定資産減価償却率"/>
        <xdr:cNvSpPr txBox="1"/>
      </xdr:nvSpPr>
      <xdr:spPr>
        <a:xfrm>
          <a:off x="14389744" y="1343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33038</xdr:rowOff>
    </xdr:from>
    <xdr:ext cx="405111" cy="259045"/>
    <xdr:sp macro="" textlink="">
      <xdr:nvSpPr>
        <xdr:cNvPr id="482" name="n_3mainValue【消防施設】&#10;有形固定資産減価償却率"/>
        <xdr:cNvSpPr txBox="1"/>
      </xdr:nvSpPr>
      <xdr:spPr>
        <a:xfrm>
          <a:off x="13500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8907</xdr:rowOff>
    </xdr:from>
    <xdr:ext cx="405111" cy="259045"/>
    <xdr:sp macro="" textlink="">
      <xdr:nvSpPr>
        <xdr:cNvPr id="483" name="n_4mainValue【消防施設】&#10;有形固定資産減価償却率"/>
        <xdr:cNvSpPr txBox="1"/>
      </xdr:nvSpPr>
      <xdr:spPr>
        <a:xfrm>
          <a:off x="12611744"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507" name="直線コネクタ 506"/>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08"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09" name="直線コネクタ 508"/>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510" name="【消防施設】&#10;一人当たり面積最大値テキスト"/>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511" name="直線コネクタ 510"/>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130319</xdr:rowOff>
    </xdr:from>
    <xdr:ext cx="469744" cy="259045"/>
    <xdr:sp macro="" textlink="">
      <xdr:nvSpPr>
        <xdr:cNvPr id="512" name="【消防施設】&#10;一人当たり面積平均値テキスト"/>
        <xdr:cNvSpPr txBox="1"/>
      </xdr:nvSpPr>
      <xdr:spPr>
        <a:xfrm>
          <a:off x="22199600" y="1453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513" name="フローチャート: 判断 512"/>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514" name="フローチャート: 判断 513"/>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515" name="フローチャート: 判断 514"/>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516" name="フローチャート: 判断 515"/>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517" name="フローチャート: 判断 516"/>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52070</xdr:rowOff>
    </xdr:from>
    <xdr:to>
      <xdr:col>116</xdr:col>
      <xdr:colOff>114300</xdr:colOff>
      <xdr:row>84</xdr:row>
      <xdr:rowOff>153670</xdr:rowOff>
    </xdr:to>
    <xdr:sp macro="" textlink="">
      <xdr:nvSpPr>
        <xdr:cNvPr id="523" name="楕円 522"/>
        <xdr:cNvSpPr/>
      </xdr:nvSpPr>
      <xdr:spPr>
        <a:xfrm>
          <a:off x="22110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74947</xdr:rowOff>
    </xdr:from>
    <xdr:ext cx="469744" cy="259045"/>
    <xdr:sp macro="" textlink="">
      <xdr:nvSpPr>
        <xdr:cNvPr id="524" name="【消防施設】&#10;一人当たり面積該当値テキスト"/>
        <xdr:cNvSpPr txBox="1"/>
      </xdr:nvSpPr>
      <xdr:spPr>
        <a:xfrm>
          <a:off x="22199600"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57404</xdr:rowOff>
    </xdr:from>
    <xdr:to>
      <xdr:col>112</xdr:col>
      <xdr:colOff>38100</xdr:colOff>
      <xdr:row>84</xdr:row>
      <xdr:rowOff>159004</xdr:rowOff>
    </xdr:to>
    <xdr:sp macro="" textlink="">
      <xdr:nvSpPr>
        <xdr:cNvPr id="525" name="楕円 524"/>
        <xdr:cNvSpPr/>
      </xdr:nvSpPr>
      <xdr:spPr>
        <a:xfrm>
          <a:off x="21272500" y="144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102870</xdr:rowOff>
    </xdr:from>
    <xdr:to>
      <xdr:col>116</xdr:col>
      <xdr:colOff>63500</xdr:colOff>
      <xdr:row>84</xdr:row>
      <xdr:rowOff>108204</xdr:rowOff>
    </xdr:to>
    <xdr:cxnSp macro="">
      <xdr:nvCxnSpPr>
        <xdr:cNvPr id="526" name="直線コネクタ 525"/>
        <xdr:cNvCxnSpPr/>
      </xdr:nvCxnSpPr>
      <xdr:spPr>
        <a:xfrm flipV="1">
          <a:off x="21323300" y="1450467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69596</xdr:rowOff>
    </xdr:from>
    <xdr:to>
      <xdr:col>107</xdr:col>
      <xdr:colOff>101600</xdr:colOff>
      <xdr:row>84</xdr:row>
      <xdr:rowOff>171196</xdr:rowOff>
    </xdr:to>
    <xdr:sp macro="" textlink="">
      <xdr:nvSpPr>
        <xdr:cNvPr id="527" name="楕円 526"/>
        <xdr:cNvSpPr/>
      </xdr:nvSpPr>
      <xdr:spPr>
        <a:xfrm>
          <a:off x="20383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108204</xdr:rowOff>
    </xdr:from>
    <xdr:to>
      <xdr:col>111</xdr:col>
      <xdr:colOff>177800</xdr:colOff>
      <xdr:row>84</xdr:row>
      <xdr:rowOff>120396</xdr:rowOff>
    </xdr:to>
    <xdr:cxnSp macro="">
      <xdr:nvCxnSpPr>
        <xdr:cNvPr id="528" name="直線コネクタ 527"/>
        <xdr:cNvCxnSpPr/>
      </xdr:nvCxnSpPr>
      <xdr:spPr>
        <a:xfrm flipV="1">
          <a:off x="20434300" y="1451000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529" name="楕円 528"/>
        <xdr:cNvSpPr/>
      </xdr:nvSpPr>
      <xdr:spPr>
        <a:xfrm>
          <a:off x="19494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120396</xdr:rowOff>
    </xdr:from>
    <xdr:to>
      <xdr:col>107</xdr:col>
      <xdr:colOff>50800</xdr:colOff>
      <xdr:row>84</xdr:row>
      <xdr:rowOff>120396</xdr:rowOff>
    </xdr:to>
    <xdr:cxnSp macro="">
      <xdr:nvCxnSpPr>
        <xdr:cNvPr id="530" name="直線コネクタ 529"/>
        <xdr:cNvCxnSpPr/>
      </xdr:nvCxnSpPr>
      <xdr:spPr>
        <a:xfrm>
          <a:off x="19545300" y="1452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80263</xdr:rowOff>
    </xdr:from>
    <xdr:to>
      <xdr:col>98</xdr:col>
      <xdr:colOff>38100</xdr:colOff>
      <xdr:row>85</xdr:row>
      <xdr:rowOff>10413</xdr:rowOff>
    </xdr:to>
    <xdr:sp macro="" textlink="">
      <xdr:nvSpPr>
        <xdr:cNvPr id="531" name="楕円 530"/>
        <xdr:cNvSpPr/>
      </xdr:nvSpPr>
      <xdr:spPr>
        <a:xfrm>
          <a:off x="18605500" y="144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120396</xdr:rowOff>
    </xdr:from>
    <xdr:to>
      <xdr:col>102</xdr:col>
      <xdr:colOff>114300</xdr:colOff>
      <xdr:row>84</xdr:row>
      <xdr:rowOff>131063</xdr:rowOff>
    </xdr:to>
    <xdr:cxnSp macro="">
      <xdr:nvCxnSpPr>
        <xdr:cNvPr id="532" name="直線コネクタ 531"/>
        <xdr:cNvCxnSpPr/>
      </xdr:nvCxnSpPr>
      <xdr:spPr>
        <a:xfrm flipV="1">
          <a:off x="18656300" y="14522196"/>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105173</xdr:rowOff>
    </xdr:from>
    <xdr:ext cx="469744" cy="259045"/>
    <xdr:sp macro="" textlink="">
      <xdr:nvSpPr>
        <xdr:cNvPr id="533" name="n_1aveValue【消防施設】&#10;一人当たり面積"/>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99840</xdr:rowOff>
    </xdr:from>
    <xdr:ext cx="469744" cy="259045"/>
    <xdr:sp macro="" textlink="">
      <xdr:nvSpPr>
        <xdr:cNvPr id="534" name="n_2aveValue【消防施設】&#10;一人当たり面積"/>
        <xdr:cNvSpPr txBox="1"/>
      </xdr:nvSpPr>
      <xdr:spPr>
        <a:xfrm>
          <a:off x="20199427" y="146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98314</xdr:rowOff>
    </xdr:from>
    <xdr:ext cx="469744" cy="259045"/>
    <xdr:sp macro="" textlink="">
      <xdr:nvSpPr>
        <xdr:cNvPr id="535" name="n_3aveValue【消防施設】&#10;一人当たり面積"/>
        <xdr:cNvSpPr txBox="1"/>
      </xdr:nvSpPr>
      <xdr:spPr>
        <a:xfrm>
          <a:off x="19310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48023</xdr:rowOff>
    </xdr:from>
    <xdr:ext cx="469744" cy="259045"/>
    <xdr:sp macro="" textlink="">
      <xdr:nvSpPr>
        <xdr:cNvPr id="536" name="n_4aveValue【消防施設】&#10;一人当たり面積"/>
        <xdr:cNvSpPr txBox="1"/>
      </xdr:nvSpPr>
      <xdr:spPr>
        <a:xfrm>
          <a:off x="18421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4081</xdr:rowOff>
    </xdr:from>
    <xdr:ext cx="469744" cy="259045"/>
    <xdr:sp macro="" textlink="">
      <xdr:nvSpPr>
        <xdr:cNvPr id="537" name="n_1mainValue【消防施設】&#10;一人当たり面積"/>
        <xdr:cNvSpPr txBox="1"/>
      </xdr:nvSpPr>
      <xdr:spPr>
        <a:xfrm>
          <a:off x="21075727" y="1423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16273</xdr:rowOff>
    </xdr:from>
    <xdr:ext cx="469744" cy="259045"/>
    <xdr:sp macro="" textlink="">
      <xdr:nvSpPr>
        <xdr:cNvPr id="538" name="n_2mainValue【消防施設】&#10;一人当たり面積"/>
        <xdr:cNvSpPr txBox="1"/>
      </xdr:nvSpPr>
      <xdr:spPr>
        <a:xfrm>
          <a:off x="20199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16273</xdr:rowOff>
    </xdr:from>
    <xdr:ext cx="469744" cy="259045"/>
    <xdr:sp macro="" textlink="">
      <xdr:nvSpPr>
        <xdr:cNvPr id="539" name="n_3mainValue【消防施設】&#10;一人当たり面積"/>
        <xdr:cNvSpPr txBox="1"/>
      </xdr:nvSpPr>
      <xdr:spPr>
        <a:xfrm>
          <a:off x="19310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26940</xdr:rowOff>
    </xdr:from>
    <xdr:ext cx="469744" cy="259045"/>
    <xdr:sp macro="" textlink="">
      <xdr:nvSpPr>
        <xdr:cNvPr id="540" name="n_4mainValue【消防施設】&#10;一人当たり面積"/>
        <xdr:cNvSpPr txBox="1"/>
      </xdr:nvSpPr>
      <xdr:spPr>
        <a:xfrm>
          <a:off x="18421427" y="1425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6" name="直線コネクタ 565"/>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9"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70" name="直線コネクタ 569"/>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571" name="【庁舎】&#10;有形固定資産減価償却率平均値テキスト"/>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72" name="フローチャート: 判断 571"/>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573" name="フローチャート: 判断 572"/>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574" name="フローチャート: 判断 573"/>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575" name="フローチャート: 判断 574"/>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576" name="フローチャート: 判断 575"/>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5806</xdr:rowOff>
    </xdr:from>
    <xdr:to>
      <xdr:col>85</xdr:col>
      <xdr:colOff>177800</xdr:colOff>
      <xdr:row>102</xdr:row>
      <xdr:rowOff>107406</xdr:rowOff>
    </xdr:to>
    <xdr:sp macro="" textlink="">
      <xdr:nvSpPr>
        <xdr:cNvPr id="582" name="楕円 581"/>
        <xdr:cNvSpPr/>
      </xdr:nvSpPr>
      <xdr:spPr>
        <a:xfrm>
          <a:off x="162687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28683</xdr:rowOff>
    </xdr:from>
    <xdr:ext cx="405111" cy="259045"/>
    <xdr:sp macro="" textlink="">
      <xdr:nvSpPr>
        <xdr:cNvPr id="583" name="【庁舎】&#10;有形固定資産減価償却率該当値テキスト"/>
        <xdr:cNvSpPr txBox="1"/>
      </xdr:nvSpPr>
      <xdr:spPr>
        <a:xfrm>
          <a:off x="16357600" y="173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142966</xdr:rowOff>
    </xdr:from>
    <xdr:to>
      <xdr:col>81</xdr:col>
      <xdr:colOff>101600</xdr:colOff>
      <xdr:row>102</xdr:row>
      <xdr:rowOff>73116</xdr:rowOff>
    </xdr:to>
    <xdr:sp macro="" textlink="">
      <xdr:nvSpPr>
        <xdr:cNvPr id="584" name="楕円 583"/>
        <xdr:cNvSpPr/>
      </xdr:nvSpPr>
      <xdr:spPr>
        <a:xfrm>
          <a:off x="15430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22316</xdr:rowOff>
    </xdr:from>
    <xdr:to>
      <xdr:col>85</xdr:col>
      <xdr:colOff>127000</xdr:colOff>
      <xdr:row>102</xdr:row>
      <xdr:rowOff>56606</xdr:rowOff>
    </xdr:to>
    <xdr:cxnSp macro="">
      <xdr:nvCxnSpPr>
        <xdr:cNvPr id="585" name="直線コネクタ 584"/>
        <xdr:cNvCxnSpPr/>
      </xdr:nvCxnSpPr>
      <xdr:spPr>
        <a:xfrm>
          <a:off x="15481300" y="175102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108676</xdr:rowOff>
    </xdr:from>
    <xdr:to>
      <xdr:col>76</xdr:col>
      <xdr:colOff>165100</xdr:colOff>
      <xdr:row>102</xdr:row>
      <xdr:rowOff>38826</xdr:rowOff>
    </xdr:to>
    <xdr:sp macro="" textlink="">
      <xdr:nvSpPr>
        <xdr:cNvPr id="586" name="楕円 585"/>
        <xdr:cNvSpPr/>
      </xdr:nvSpPr>
      <xdr:spPr>
        <a:xfrm>
          <a:off x="145415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159476</xdr:rowOff>
    </xdr:from>
    <xdr:to>
      <xdr:col>81</xdr:col>
      <xdr:colOff>50800</xdr:colOff>
      <xdr:row>102</xdr:row>
      <xdr:rowOff>22316</xdr:rowOff>
    </xdr:to>
    <xdr:cxnSp macro="">
      <xdr:nvCxnSpPr>
        <xdr:cNvPr id="587" name="直線コネクタ 586"/>
        <xdr:cNvCxnSpPr/>
      </xdr:nvCxnSpPr>
      <xdr:spPr>
        <a:xfrm>
          <a:off x="14592300" y="174759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72752</xdr:rowOff>
    </xdr:from>
    <xdr:to>
      <xdr:col>72</xdr:col>
      <xdr:colOff>38100</xdr:colOff>
      <xdr:row>102</xdr:row>
      <xdr:rowOff>2902</xdr:rowOff>
    </xdr:to>
    <xdr:sp macro="" textlink="">
      <xdr:nvSpPr>
        <xdr:cNvPr id="588" name="楕円 587"/>
        <xdr:cNvSpPr/>
      </xdr:nvSpPr>
      <xdr:spPr>
        <a:xfrm>
          <a:off x="13652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123552</xdr:rowOff>
    </xdr:from>
    <xdr:to>
      <xdr:col>76</xdr:col>
      <xdr:colOff>114300</xdr:colOff>
      <xdr:row>101</xdr:row>
      <xdr:rowOff>159476</xdr:rowOff>
    </xdr:to>
    <xdr:cxnSp macro="">
      <xdr:nvCxnSpPr>
        <xdr:cNvPr id="589" name="直線コネクタ 588"/>
        <xdr:cNvCxnSpPr/>
      </xdr:nvCxnSpPr>
      <xdr:spPr>
        <a:xfrm>
          <a:off x="13703300" y="174400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38463</xdr:rowOff>
    </xdr:from>
    <xdr:to>
      <xdr:col>67</xdr:col>
      <xdr:colOff>101600</xdr:colOff>
      <xdr:row>101</xdr:row>
      <xdr:rowOff>140063</xdr:rowOff>
    </xdr:to>
    <xdr:sp macro="" textlink="">
      <xdr:nvSpPr>
        <xdr:cNvPr id="590" name="楕円 589"/>
        <xdr:cNvSpPr/>
      </xdr:nvSpPr>
      <xdr:spPr>
        <a:xfrm>
          <a:off x="12763500" y="173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89263</xdr:rowOff>
    </xdr:from>
    <xdr:to>
      <xdr:col>71</xdr:col>
      <xdr:colOff>177800</xdr:colOff>
      <xdr:row>101</xdr:row>
      <xdr:rowOff>123552</xdr:rowOff>
    </xdr:to>
    <xdr:cxnSp macro="">
      <xdr:nvCxnSpPr>
        <xdr:cNvPr id="591" name="直線コネクタ 590"/>
        <xdr:cNvCxnSpPr/>
      </xdr:nvCxnSpPr>
      <xdr:spPr>
        <a:xfrm>
          <a:off x="12814300" y="174057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592" name="n_1aveValue【庁舎】&#10;有形固定資産減価償却率"/>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593"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594" name="n_3ave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595" name="n_4aveValue【庁舎】&#10;有形固定資産減価償却率"/>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89643</xdr:rowOff>
    </xdr:from>
    <xdr:ext cx="405111" cy="259045"/>
    <xdr:sp macro="" textlink="">
      <xdr:nvSpPr>
        <xdr:cNvPr id="596" name="n_1mainValue【庁舎】&#10;有形固定資産減価償却率"/>
        <xdr:cNvSpPr txBox="1"/>
      </xdr:nvSpPr>
      <xdr:spPr>
        <a:xfrm>
          <a:off x="152660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55353</xdr:rowOff>
    </xdr:from>
    <xdr:ext cx="405111" cy="259045"/>
    <xdr:sp macro="" textlink="">
      <xdr:nvSpPr>
        <xdr:cNvPr id="597" name="n_2mainValue【庁舎】&#10;有形固定資産減価償却率"/>
        <xdr:cNvSpPr txBox="1"/>
      </xdr:nvSpPr>
      <xdr:spPr>
        <a:xfrm>
          <a:off x="14389744" y="1720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19429</xdr:rowOff>
    </xdr:from>
    <xdr:ext cx="405111" cy="259045"/>
    <xdr:sp macro="" textlink="">
      <xdr:nvSpPr>
        <xdr:cNvPr id="598" name="n_3mainValue【庁舎】&#10;有形固定資産減価償却率"/>
        <xdr:cNvSpPr txBox="1"/>
      </xdr:nvSpPr>
      <xdr:spPr>
        <a:xfrm>
          <a:off x="13500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156590</xdr:rowOff>
    </xdr:from>
    <xdr:ext cx="405111" cy="259045"/>
    <xdr:sp macro="" textlink="">
      <xdr:nvSpPr>
        <xdr:cNvPr id="599" name="n_4mainValue【庁舎】&#10;有形固定資産減価償却率"/>
        <xdr:cNvSpPr txBox="1"/>
      </xdr:nvSpPr>
      <xdr:spPr>
        <a:xfrm>
          <a:off x="12611744" y="1713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7" name="テキスト ボックス 6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9" name="テキスト ボックス 6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623" name="直線コネクタ 622"/>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624" name="【庁舎】&#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625" name="直線コネクタ 624"/>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626" name="【庁舎】&#10;一人当たり面積最大値テキスト"/>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627" name="直線コネクタ 626"/>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628" name="【庁舎】&#10;一人当たり面積平均値テキスト"/>
        <xdr:cNvSpPr txBox="1"/>
      </xdr:nvSpPr>
      <xdr:spPr>
        <a:xfrm>
          <a:off x="22199600" y="182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629" name="フローチャート: 判断 628"/>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630" name="フローチャート: 判断 629"/>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631" name="フローチャート: 判断 630"/>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632" name="フローチャート: 判断 631"/>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633" name="フローチャート: 判断 632"/>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xdr:rowOff>
    </xdr:from>
    <xdr:to>
      <xdr:col>116</xdr:col>
      <xdr:colOff>114300</xdr:colOff>
      <xdr:row>105</xdr:row>
      <xdr:rowOff>118618</xdr:rowOff>
    </xdr:to>
    <xdr:sp macro="" textlink="">
      <xdr:nvSpPr>
        <xdr:cNvPr id="639" name="楕円 638"/>
        <xdr:cNvSpPr/>
      </xdr:nvSpPr>
      <xdr:spPr>
        <a:xfrm>
          <a:off x="22110700" y="180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39895</xdr:rowOff>
    </xdr:from>
    <xdr:ext cx="469744" cy="259045"/>
    <xdr:sp macro="" textlink="">
      <xdr:nvSpPr>
        <xdr:cNvPr id="640" name="【庁舎】&#10;一人当たり面積該当値テキスト"/>
        <xdr:cNvSpPr txBox="1"/>
      </xdr:nvSpPr>
      <xdr:spPr>
        <a:xfrm>
          <a:off x="22199600" y="1787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26163</xdr:rowOff>
    </xdr:from>
    <xdr:to>
      <xdr:col>112</xdr:col>
      <xdr:colOff>38100</xdr:colOff>
      <xdr:row>105</xdr:row>
      <xdr:rowOff>127763</xdr:rowOff>
    </xdr:to>
    <xdr:sp macro="" textlink="">
      <xdr:nvSpPr>
        <xdr:cNvPr id="641" name="楕円 640"/>
        <xdr:cNvSpPr/>
      </xdr:nvSpPr>
      <xdr:spPr>
        <a:xfrm>
          <a:off x="21272500" y="180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67818</xdr:rowOff>
    </xdr:from>
    <xdr:to>
      <xdr:col>116</xdr:col>
      <xdr:colOff>63500</xdr:colOff>
      <xdr:row>105</xdr:row>
      <xdr:rowOff>76963</xdr:rowOff>
    </xdr:to>
    <xdr:cxnSp macro="">
      <xdr:nvCxnSpPr>
        <xdr:cNvPr id="642" name="直線コネクタ 641"/>
        <xdr:cNvCxnSpPr/>
      </xdr:nvCxnSpPr>
      <xdr:spPr>
        <a:xfrm flipV="1">
          <a:off x="21323300" y="180700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46737</xdr:rowOff>
    </xdr:from>
    <xdr:to>
      <xdr:col>107</xdr:col>
      <xdr:colOff>101600</xdr:colOff>
      <xdr:row>105</xdr:row>
      <xdr:rowOff>148337</xdr:rowOff>
    </xdr:to>
    <xdr:sp macro="" textlink="">
      <xdr:nvSpPr>
        <xdr:cNvPr id="643" name="楕円 642"/>
        <xdr:cNvSpPr/>
      </xdr:nvSpPr>
      <xdr:spPr>
        <a:xfrm>
          <a:off x="20383500" y="1804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76963</xdr:rowOff>
    </xdr:from>
    <xdr:to>
      <xdr:col>111</xdr:col>
      <xdr:colOff>177800</xdr:colOff>
      <xdr:row>105</xdr:row>
      <xdr:rowOff>97537</xdr:rowOff>
    </xdr:to>
    <xdr:cxnSp macro="">
      <xdr:nvCxnSpPr>
        <xdr:cNvPr id="644" name="直線コネクタ 643"/>
        <xdr:cNvCxnSpPr/>
      </xdr:nvCxnSpPr>
      <xdr:spPr>
        <a:xfrm flipV="1">
          <a:off x="20434300" y="180792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45974</xdr:rowOff>
    </xdr:from>
    <xdr:to>
      <xdr:col>102</xdr:col>
      <xdr:colOff>165100</xdr:colOff>
      <xdr:row>105</xdr:row>
      <xdr:rowOff>147574</xdr:rowOff>
    </xdr:to>
    <xdr:sp macro="" textlink="">
      <xdr:nvSpPr>
        <xdr:cNvPr id="645" name="楕円 644"/>
        <xdr:cNvSpPr/>
      </xdr:nvSpPr>
      <xdr:spPr>
        <a:xfrm>
          <a:off x="19494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96774</xdr:rowOff>
    </xdr:from>
    <xdr:to>
      <xdr:col>107</xdr:col>
      <xdr:colOff>50800</xdr:colOff>
      <xdr:row>105</xdr:row>
      <xdr:rowOff>97537</xdr:rowOff>
    </xdr:to>
    <xdr:cxnSp macro="">
      <xdr:nvCxnSpPr>
        <xdr:cNvPr id="646" name="直線コネクタ 645"/>
        <xdr:cNvCxnSpPr/>
      </xdr:nvCxnSpPr>
      <xdr:spPr>
        <a:xfrm>
          <a:off x="19545300" y="1809902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65024</xdr:rowOff>
    </xdr:from>
    <xdr:to>
      <xdr:col>98</xdr:col>
      <xdr:colOff>38100</xdr:colOff>
      <xdr:row>105</xdr:row>
      <xdr:rowOff>166624</xdr:rowOff>
    </xdr:to>
    <xdr:sp macro="" textlink="">
      <xdr:nvSpPr>
        <xdr:cNvPr id="647" name="楕円 646"/>
        <xdr:cNvSpPr/>
      </xdr:nvSpPr>
      <xdr:spPr>
        <a:xfrm>
          <a:off x="18605500" y="180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96774</xdr:rowOff>
    </xdr:from>
    <xdr:to>
      <xdr:col>102</xdr:col>
      <xdr:colOff>114300</xdr:colOff>
      <xdr:row>105</xdr:row>
      <xdr:rowOff>115824</xdr:rowOff>
    </xdr:to>
    <xdr:cxnSp macro="">
      <xdr:nvCxnSpPr>
        <xdr:cNvPr id="648" name="直線コネクタ 647"/>
        <xdr:cNvCxnSpPr/>
      </xdr:nvCxnSpPr>
      <xdr:spPr>
        <a:xfrm flipV="1">
          <a:off x="18656300" y="1809902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13733</xdr:rowOff>
    </xdr:from>
    <xdr:ext cx="469744" cy="259045"/>
    <xdr:sp macro="" textlink="">
      <xdr:nvSpPr>
        <xdr:cNvPr id="649" name="n_1aveValue【庁舎】&#10;一人当たり面積"/>
        <xdr:cNvSpPr txBox="1"/>
      </xdr:nvSpPr>
      <xdr:spPr>
        <a:xfrm>
          <a:off x="21075727" y="1835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650" name="n_2aveValue【庁舎】&#10;一人当たり面積"/>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30115</xdr:rowOff>
    </xdr:from>
    <xdr:ext cx="469744" cy="259045"/>
    <xdr:sp macro="" textlink="">
      <xdr:nvSpPr>
        <xdr:cNvPr id="651" name="n_3aveValue【庁舎】&#10;一人当たり面積"/>
        <xdr:cNvSpPr txBox="1"/>
      </xdr:nvSpPr>
      <xdr:spPr>
        <a:xfrm>
          <a:off x="19310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34307</xdr:rowOff>
    </xdr:from>
    <xdr:ext cx="469744" cy="259045"/>
    <xdr:sp macro="" textlink="">
      <xdr:nvSpPr>
        <xdr:cNvPr id="652" name="n_4aveValue【庁舎】&#10;一人当たり面積"/>
        <xdr:cNvSpPr txBox="1"/>
      </xdr:nvSpPr>
      <xdr:spPr>
        <a:xfrm>
          <a:off x="18421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144290</xdr:rowOff>
    </xdr:from>
    <xdr:ext cx="469744" cy="259045"/>
    <xdr:sp macro="" textlink="">
      <xdr:nvSpPr>
        <xdr:cNvPr id="653" name="n_1mainValue【庁舎】&#10;一人当たり面積"/>
        <xdr:cNvSpPr txBox="1"/>
      </xdr:nvSpPr>
      <xdr:spPr>
        <a:xfrm>
          <a:off x="21075727" y="1780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164864</xdr:rowOff>
    </xdr:from>
    <xdr:ext cx="469744" cy="259045"/>
    <xdr:sp macro="" textlink="">
      <xdr:nvSpPr>
        <xdr:cNvPr id="654" name="n_2mainValue【庁舎】&#10;一人当たり面積"/>
        <xdr:cNvSpPr txBox="1"/>
      </xdr:nvSpPr>
      <xdr:spPr>
        <a:xfrm>
          <a:off x="20199427" y="1782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164101</xdr:rowOff>
    </xdr:from>
    <xdr:ext cx="469744" cy="259045"/>
    <xdr:sp macro="" textlink="">
      <xdr:nvSpPr>
        <xdr:cNvPr id="655" name="n_3mainValue【庁舎】&#10;一人当たり面積"/>
        <xdr:cNvSpPr txBox="1"/>
      </xdr:nvSpPr>
      <xdr:spPr>
        <a:xfrm>
          <a:off x="19310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11701</xdr:rowOff>
    </xdr:from>
    <xdr:ext cx="469744" cy="259045"/>
    <xdr:sp macro="" textlink="">
      <xdr:nvSpPr>
        <xdr:cNvPr id="656" name="n_4mainValue【庁舎】&#10;一人当たり面積"/>
        <xdr:cNvSpPr txBox="1"/>
      </xdr:nvSpPr>
      <xdr:spPr>
        <a:xfrm>
          <a:off x="18421427" y="178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庁舎、消防施設、保健センター・保健所については、類似団体と比べ有形固定資産減価償却率が低くなっている。これは、平成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年に保健センター、平成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年に消防庁舎、平成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年に役場本庁舎を新設したためである。</a:t>
          </a:r>
        </a:p>
        <a:p>
          <a:r>
            <a:rPr kumimoji="1" lang="ja-JP" altLang="en-US" sz="1300">
              <a:latin typeface="ＭＳ Ｐゴシック" panose="020B0600070205080204" pitchFamily="50" charset="-128"/>
              <a:ea typeface="ＭＳ Ｐゴシック" panose="020B0600070205080204" pitchFamily="50" charset="-128"/>
            </a:rPr>
            <a:t>　一方、福祉施設は、類似団体よりもかなり高い率になっている。これは福祉交流センターの耐用年数が経過したためである。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2,392
2,371
205.01
4,307,438
4,245,897
59,741
2,267,370
3,187,827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45671" y="4675414"/>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前年度とほぼ同じとなっている。類似団体内平均と同程度だが、北海道平均は下回っている。</a:t>
          </a:r>
        </a:p>
        <a:p>
          <a:r>
            <a:rPr kumimoji="1" lang="ja-JP" altLang="en-US" sz="1300">
              <a:latin typeface="ＭＳ Ｐゴシック" panose="020B0600070205080204" pitchFamily="50" charset="-128"/>
              <a:ea typeface="ＭＳ Ｐゴシック" panose="020B0600070205080204" pitchFamily="50" charset="-128"/>
            </a:rPr>
            <a:t>　人口減少に歯止めがかからない状況や大型事業所が少ないことなどから、財政基盤が恒常的に脆弱である。</a:t>
          </a:r>
        </a:p>
        <a:p>
          <a:r>
            <a:rPr kumimoji="1" lang="ja-JP" altLang="en-US" sz="1300">
              <a:latin typeface="ＭＳ Ｐゴシック" panose="020B0600070205080204" pitchFamily="50" charset="-128"/>
              <a:ea typeface="ＭＳ Ｐゴシック" panose="020B0600070205080204" pitchFamily="50" charset="-128"/>
            </a:rPr>
            <a:t>　徴収率の向上を目指し、北海道職員の短期併任制度を活用するなど歳入の確保に努めている。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0" name="直線コネクタ 69"/>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146957</xdr:rowOff>
    </xdr:to>
    <xdr:cxnSp macro="">
      <xdr:nvCxnSpPr>
        <xdr:cNvPr id="73" name="直線コネクタ 72"/>
        <xdr:cNvCxnSpPr/>
      </xdr:nvCxnSpPr>
      <xdr:spPr>
        <a:xfrm flipV="1">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6" name="直線コネクタ 75"/>
        <xdr:cNvCxnSpPr/>
      </xdr:nvCxnSpPr>
      <xdr:spPr>
        <a:xfrm>
          <a:off x="2336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79" name="直線コネクタ 78"/>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89" name="楕円 88"/>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68234</xdr:rowOff>
    </xdr:from>
    <xdr:ext cx="762000" cy="259045"/>
    <xdr:sp macro="" textlink="">
      <xdr:nvSpPr>
        <xdr:cNvPr id="90" name="財政力該当値テキスト"/>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3" name="楕円 92"/>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36484</xdr:rowOff>
    </xdr:from>
    <xdr:ext cx="762000" cy="259045"/>
    <xdr:sp macro="" textlink="">
      <xdr:nvSpPr>
        <xdr:cNvPr id="94" name="テキスト ボックス 93"/>
        <xdr:cNvSpPr txBox="1"/>
      </xdr:nvSpPr>
      <xdr:spPr>
        <a:xfrm>
          <a:off x="2844800" y="723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5" name="楕円 94"/>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36484</xdr:rowOff>
    </xdr:from>
    <xdr:ext cx="762000" cy="259045"/>
    <xdr:sp macro="" textlink="">
      <xdr:nvSpPr>
        <xdr:cNvPr id="96" name="テキスト ボックス 95"/>
        <xdr:cNvSpPr txBox="1"/>
      </xdr:nvSpPr>
      <xdr:spPr>
        <a:xfrm>
          <a:off x="1955800" y="723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98" name="テキスト ボックス 97"/>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下降している。主な要因としては、普通交付税の増加や、退職者手当組合納付金の一時的な減少、地方債の発行抑制に伴う公債費の減少があげられる。</a:t>
          </a:r>
        </a:p>
        <a:p>
          <a:r>
            <a:rPr kumimoji="1" lang="ja-JP" altLang="en-US" sz="1300">
              <a:latin typeface="ＭＳ Ｐゴシック" panose="020B0600070205080204" pitchFamily="50" charset="-128"/>
              <a:ea typeface="ＭＳ Ｐゴシック" panose="020B0600070205080204" pitchFamily="50" charset="-128"/>
            </a:rPr>
            <a:t>　歳入確保については厳しい状況が続くと予想されるため、行財政改革の取り組みをさらに加速させ、事業実施の適正化を図り、経常経費の削減に努める。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112819</xdr:rowOff>
    </xdr:from>
    <xdr:to>
      <xdr:col>23</xdr:col>
      <xdr:colOff>133350</xdr:colOff>
      <xdr:row>65</xdr:row>
      <xdr:rowOff>101177</xdr:rowOff>
    </xdr:to>
    <xdr:cxnSp macro="">
      <xdr:nvCxnSpPr>
        <xdr:cNvPr id="133" name="直線コネクタ 132"/>
        <xdr:cNvCxnSpPr/>
      </xdr:nvCxnSpPr>
      <xdr:spPr>
        <a:xfrm flipV="1">
          <a:off x="4114800" y="10742719"/>
          <a:ext cx="838200" cy="50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101177</xdr:rowOff>
    </xdr:from>
    <xdr:to>
      <xdr:col>19</xdr:col>
      <xdr:colOff>133350</xdr:colOff>
      <xdr:row>65</xdr:row>
      <xdr:rowOff>141394</xdr:rowOff>
    </xdr:to>
    <xdr:cxnSp macro="">
      <xdr:nvCxnSpPr>
        <xdr:cNvPr id="136" name="直線コネクタ 135"/>
        <xdr:cNvCxnSpPr/>
      </xdr:nvCxnSpPr>
      <xdr:spPr>
        <a:xfrm flipV="1">
          <a:off x="3225800" y="112454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141394</xdr:rowOff>
    </xdr:from>
    <xdr:to>
      <xdr:col>15</xdr:col>
      <xdr:colOff>82550</xdr:colOff>
      <xdr:row>66</xdr:row>
      <xdr:rowOff>18204</xdr:rowOff>
    </xdr:to>
    <xdr:cxnSp macro="">
      <xdr:nvCxnSpPr>
        <xdr:cNvPr id="139" name="直線コネクタ 138"/>
        <xdr:cNvCxnSpPr/>
      </xdr:nvCxnSpPr>
      <xdr:spPr>
        <a:xfrm flipV="1">
          <a:off x="2336800" y="11285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105198</xdr:rowOff>
    </xdr:from>
    <xdr:to>
      <xdr:col>11</xdr:col>
      <xdr:colOff>31750</xdr:colOff>
      <xdr:row>66</xdr:row>
      <xdr:rowOff>18204</xdr:rowOff>
    </xdr:to>
    <xdr:cxnSp macro="">
      <xdr:nvCxnSpPr>
        <xdr:cNvPr id="142" name="直線コネクタ 141"/>
        <xdr:cNvCxnSpPr/>
      </xdr:nvCxnSpPr>
      <xdr:spPr>
        <a:xfrm>
          <a:off x="1447800" y="11249448"/>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62019</xdr:rowOff>
    </xdr:from>
    <xdr:to>
      <xdr:col>23</xdr:col>
      <xdr:colOff>184150</xdr:colOff>
      <xdr:row>62</xdr:row>
      <xdr:rowOff>163619</xdr:rowOff>
    </xdr:to>
    <xdr:sp macro="" textlink="">
      <xdr:nvSpPr>
        <xdr:cNvPr id="152" name="楕円 151"/>
        <xdr:cNvSpPr/>
      </xdr:nvSpPr>
      <xdr:spPr>
        <a:xfrm>
          <a:off x="4902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78546</xdr:rowOff>
    </xdr:from>
    <xdr:ext cx="762000" cy="259045"/>
    <xdr:sp macro="" textlink="">
      <xdr:nvSpPr>
        <xdr:cNvPr id="153" name="財政構造の弾力性該当値テキスト"/>
        <xdr:cNvSpPr txBox="1"/>
      </xdr:nvSpPr>
      <xdr:spPr>
        <a:xfrm>
          <a:off x="50419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54" name="楕円 153"/>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55" name="テキスト ボックス 154"/>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6" name="楕円 155"/>
        <xdr:cNvSpPr/>
      </xdr:nvSpPr>
      <xdr:spPr>
        <a:xfrm>
          <a:off x="3175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5521</xdr:rowOff>
    </xdr:from>
    <xdr:ext cx="762000" cy="259045"/>
    <xdr:sp macro="" textlink="">
      <xdr:nvSpPr>
        <xdr:cNvPr id="157" name="テキスト ボックス 156"/>
        <xdr:cNvSpPr txBox="1"/>
      </xdr:nvSpPr>
      <xdr:spPr>
        <a:xfrm>
          <a:off x="2844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138854</xdr:rowOff>
    </xdr:from>
    <xdr:to>
      <xdr:col>11</xdr:col>
      <xdr:colOff>82550</xdr:colOff>
      <xdr:row>66</xdr:row>
      <xdr:rowOff>69004</xdr:rowOff>
    </xdr:to>
    <xdr:sp macro="" textlink="">
      <xdr:nvSpPr>
        <xdr:cNvPr id="158" name="楕円 157"/>
        <xdr:cNvSpPr/>
      </xdr:nvSpPr>
      <xdr:spPr>
        <a:xfrm>
          <a:off x="2286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59" name="テキスト ボックス 158"/>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54398</xdr:rowOff>
    </xdr:from>
    <xdr:to>
      <xdr:col>7</xdr:col>
      <xdr:colOff>31750</xdr:colOff>
      <xdr:row>65</xdr:row>
      <xdr:rowOff>155998</xdr:rowOff>
    </xdr:to>
    <xdr:sp macro="" textlink="">
      <xdr:nvSpPr>
        <xdr:cNvPr id="160" name="楕円 159"/>
        <xdr:cNvSpPr/>
      </xdr:nvSpPr>
      <xdr:spPr>
        <a:xfrm>
          <a:off x="1397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140775</xdr:rowOff>
    </xdr:from>
    <xdr:ext cx="762000" cy="259045"/>
    <xdr:sp macro="" textlink="">
      <xdr:nvSpPr>
        <xdr:cNvPr id="161" name="テキスト ボックス 160"/>
        <xdr:cNvSpPr txBox="1"/>
      </xdr:nvSpPr>
      <xdr:spPr>
        <a:xfrm>
          <a:off x="1066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小規模団体であるが、町立高等学校を有していることや直営で保育所を運営していることから、教職員人件費や臨時保育士人件費などが含まれているため、類似団体平均を上回っている。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人件費及び物件費などの削減を図るため、引き続き行財政改革を推進し、事業の適正化や事務の効率化に努める。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170945</xdr:rowOff>
    </xdr:from>
    <xdr:to>
      <xdr:col>23</xdr:col>
      <xdr:colOff>133350</xdr:colOff>
      <xdr:row>82</xdr:row>
      <xdr:rowOff>51654</xdr:rowOff>
    </xdr:to>
    <xdr:cxnSp macro="">
      <xdr:nvCxnSpPr>
        <xdr:cNvPr id="198" name="直線コネクタ 197"/>
        <xdr:cNvCxnSpPr/>
      </xdr:nvCxnSpPr>
      <xdr:spPr>
        <a:xfrm>
          <a:off x="4114800" y="14058395"/>
          <a:ext cx="8382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91331</xdr:rowOff>
    </xdr:from>
    <xdr:to>
      <xdr:col>19</xdr:col>
      <xdr:colOff>133350</xdr:colOff>
      <xdr:row>81</xdr:row>
      <xdr:rowOff>170945</xdr:rowOff>
    </xdr:to>
    <xdr:cxnSp macro="">
      <xdr:nvCxnSpPr>
        <xdr:cNvPr id="201" name="直線コネクタ 200"/>
        <xdr:cNvCxnSpPr/>
      </xdr:nvCxnSpPr>
      <xdr:spPr>
        <a:xfrm>
          <a:off x="3225800" y="13978781"/>
          <a:ext cx="889000" cy="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xdr:cNvSpPr txBox="1"/>
      </xdr:nvSpPr>
      <xdr:spPr>
        <a:xfrm>
          <a:off x="3733800" y="1365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89252</xdr:rowOff>
    </xdr:from>
    <xdr:to>
      <xdr:col>15</xdr:col>
      <xdr:colOff>82550</xdr:colOff>
      <xdr:row>81</xdr:row>
      <xdr:rowOff>91331</xdr:rowOff>
    </xdr:to>
    <xdr:cxnSp macro="">
      <xdr:nvCxnSpPr>
        <xdr:cNvPr id="204" name="直線コネクタ 203"/>
        <xdr:cNvCxnSpPr/>
      </xdr:nvCxnSpPr>
      <xdr:spPr>
        <a:xfrm>
          <a:off x="2336800" y="13976702"/>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xdr:cNvSpPr txBox="1"/>
      </xdr:nvSpPr>
      <xdr:spPr>
        <a:xfrm>
          <a:off x="2844800" y="1360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69481</xdr:rowOff>
    </xdr:from>
    <xdr:to>
      <xdr:col>11</xdr:col>
      <xdr:colOff>31750</xdr:colOff>
      <xdr:row>81</xdr:row>
      <xdr:rowOff>89252</xdr:rowOff>
    </xdr:to>
    <xdr:cxnSp macro="">
      <xdr:nvCxnSpPr>
        <xdr:cNvPr id="207" name="直線コネクタ 206"/>
        <xdr:cNvCxnSpPr/>
      </xdr:nvCxnSpPr>
      <xdr:spPr>
        <a:xfrm>
          <a:off x="1447800" y="13956931"/>
          <a:ext cx="889000" cy="1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53408</xdr:rowOff>
    </xdr:from>
    <xdr:ext cx="762000" cy="259045"/>
    <xdr:sp macro="" textlink="">
      <xdr:nvSpPr>
        <xdr:cNvPr id="209" name="テキスト ボックス 208"/>
        <xdr:cNvSpPr txBox="1"/>
      </xdr:nvSpPr>
      <xdr:spPr>
        <a:xfrm>
          <a:off x="1955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46879</xdr:rowOff>
    </xdr:from>
    <xdr:ext cx="762000" cy="259045"/>
    <xdr:sp macro="" textlink="">
      <xdr:nvSpPr>
        <xdr:cNvPr id="211" name="テキスト ボックス 210"/>
        <xdr:cNvSpPr txBox="1"/>
      </xdr:nvSpPr>
      <xdr:spPr>
        <a:xfrm>
          <a:off x="1066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854</xdr:rowOff>
    </xdr:from>
    <xdr:to>
      <xdr:col>23</xdr:col>
      <xdr:colOff>184150</xdr:colOff>
      <xdr:row>82</xdr:row>
      <xdr:rowOff>102454</xdr:rowOff>
    </xdr:to>
    <xdr:sp macro="" textlink="">
      <xdr:nvSpPr>
        <xdr:cNvPr id="217" name="楕円 216"/>
        <xdr:cNvSpPr/>
      </xdr:nvSpPr>
      <xdr:spPr>
        <a:xfrm>
          <a:off x="4902200" y="140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144381</xdr:rowOff>
    </xdr:from>
    <xdr:ext cx="762000" cy="259045"/>
    <xdr:sp macro="" textlink="">
      <xdr:nvSpPr>
        <xdr:cNvPr id="218" name="人件費・物件費等の状況該当値テキスト"/>
        <xdr:cNvSpPr txBox="1"/>
      </xdr:nvSpPr>
      <xdr:spPr>
        <a:xfrm>
          <a:off x="5041900" y="1403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120145</xdr:rowOff>
    </xdr:from>
    <xdr:to>
      <xdr:col>19</xdr:col>
      <xdr:colOff>184150</xdr:colOff>
      <xdr:row>82</xdr:row>
      <xdr:rowOff>50295</xdr:rowOff>
    </xdr:to>
    <xdr:sp macro="" textlink="">
      <xdr:nvSpPr>
        <xdr:cNvPr id="219" name="楕円 218"/>
        <xdr:cNvSpPr/>
      </xdr:nvSpPr>
      <xdr:spPr>
        <a:xfrm>
          <a:off x="4064000" y="140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35072</xdr:rowOff>
    </xdr:from>
    <xdr:ext cx="736600" cy="259045"/>
    <xdr:sp macro="" textlink="">
      <xdr:nvSpPr>
        <xdr:cNvPr id="220" name="テキスト ボックス 219"/>
        <xdr:cNvSpPr txBox="1"/>
      </xdr:nvSpPr>
      <xdr:spPr>
        <a:xfrm>
          <a:off x="3733800" y="14093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40531</xdr:rowOff>
    </xdr:from>
    <xdr:to>
      <xdr:col>15</xdr:col>
      <xdr:colOff>133350</xdr:colOff>
      <xdr:row>81</xdr:row>
      <xdr:rowOff>142131</xdr:rowOff>
    </xdr:to>
    <xdr:sp macro="" textlink="">
      <xdr:nvSpPr>
        <xdr:cNvPr id="221" name="楕円 220"/>
        <xdr:cNvSpPr/>
      </xdr:nvSpPr>
      <xdr:spPr>
        <a:xfrm>
          <a:off x="3175000" y="139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126908</xdr:rowOff>
    </xdr:from>
    <xdr:ext cx="762000" cy="259045"/>
    <xdr:sp macro="" textlink="">
      <xdr:nvSpPr>
        <xdr:cNvPr id="222" name="テキスト ボックス 221"/>
        <xdr:cNvSpPr txBox="1"/>
      </xdr:nvSpPr>
      <xdr:spPr>
        <a:xfrm>
          <a:off x="2844800" y="1401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38452</xdr:rowOff>
    </xdr:from>
    <xdr:to>
      <xdr:col>11</xdr:col>
      <xdr:colOff>82550</xdr:colOff>
      <xdr:row>81</xdr:row>
      <xdr:rowOff>140052</xdr:rowOff>
    </xdr:to>
    <xdr:sp macro="" textlink="">
      <xdr:nvSpPr>
        <xdr:cNvPr id="223" name="楕円 222"/>
        <xdr:cNvSpPr/>
      </xdr:nvSpPr>
      <xdr:spPr>
        <a:xfrm>
          <a:off x="2286000" y="1392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124829</xdr:rowOff>
    </xdr:from>
    <xdr:ext cx="762000" cy="259045"/>
    <xdr:sp macro="" textlink="">
      <xdr:nvSpPr>
        <xdr:cNvPr id="224" name="テキスト ボックス 223"/>
        <xdr:cNvSpPr txBox="1"/>
      </xdr:nvSpPr>
      <xdr:spPr>
        <a:xfrm>
          <a:off x="1955800" y="140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18681</xdr:rowOff>
    </xdr:from>
    <xdr:to>
      <xdr:col>7</xdr:col>
      <xdr:colOff>31750</xdr:colOff>
      <xdr:row>81</xdr:row>
      <xdr:rowOff>120281</xdr:rowOff>
    </xdr:to>
    <xdr:sp macro="" textlink="">
      <xdr:nvSpPr>
        <xdr:cNvPr id="225" name="楕円 224"/>
        <xdr:cNvSpPr/>
      </xdr:nvSpPr>
      <xdr:spPr>
        <a:xfrm>
          <a:off x="1397000" y="1390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105058</xdr:rowOff>
    </xdr:from>
    <xdr:ext cx="762000" cy="259045"/>
    <xdr:sp macro="" textlink="">
      <xdr:nvSpPr>
        <xdr:cNvPr id="226" name="テキスト ボックス 225"/>
        <xdr:cNvSpPr txBox="1"/>
      </xdr:nvSpPr>
      <xdr:spPr>
        <a:xfrm>
          <a:off x="1066800" y="1399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前年度に比べ指数が微増したものの、類似団体平均を下回っている。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職員数の適正管理とともに、適正な給与水準の維持に努める。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95568</xdr:rowOff>
    </xdr:from>
    <xdr:to>
      <xdr:col>81</xdr:col>
      <xdr:colOff>44450</xdr:colOff>
      <xdr:row>86</xdr:row>
      <xdr:rowOff>95568</xdr:rowOff>
    </xdr:to>
    <xdr:cxnSp macro="">
      <xdr:nvCxnSpPr>
        <xdr:cNvPr id="256" name="直線コネクタ 255"/>
        <xdr:cNvCxnSpPr/>
      </xdr:nvCxnSpPr>
      <xdr:spPr>
        <a:xfrm>
          <a:off x="16179800" y="148402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71438</xdr:rowOff>
    </xdr:from>
    <xdr:to>
      <xdr:col>77</xdr:col>
      <xdr:colOff>44450</xdr:colOff>
      <xdr:row>86</xdr:row>
      <xdr:rowOff>95568</xdr:rowOff>
    </xdr:to>
    <xdr:cxnSp macro="">
      <xdr:nvCxnSpPr>
        <xdr:cNvPr id="259" name="直線コネクタ 258"/>
        <xdr:cNvCxnSpPr/>
      </xdr:nvCxnSpPr>
      <xdr:spPr>
        <a:xfrm>
          <a:off x="15290800" y="148161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87</xdr:row>
      <xdr:rowOff>50800</xdr:rowOff>
    </xdr:to>
    <xdr:cxnSp macro="">
      <xdr:nvCxnSpPr>
        <xdr:cNvPr id="262" name="直線コネクタ 261"/>
        <xdr:cNvCxnSpPr/>
      </xdr:nvCxnSpPr>
      <xdr:spPr>
        <a:xfrm flipV="1">
          <a:off x="14401800" y="1481613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86995</xdr:rowOff>
    </xdr:to>
    <xdr:cxnSp macro="">
      <xdr:nvCxnSpPr>
        <xdr:cNvPr id="265" name="直線コネクタ 264"/>
        <xdr:cNvCxnSpPr/>
      </xdr:nvCxnSpPr>
      <xdr:spPr>
        <a:xfrm flipV="1">
          <a:off x="13512800" y="149669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7" name="テキスト ボックス 266"/>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9" name="テキスト ボックス 268"/>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44768</xdr:rowOff>
    </xdr:from>
    <xdr:to>
      <xdr:col>81</xdr:col>
      <xdr:colOff>95250</xdr:colOff>
      <xdr:row>86</xdr:row>
      <xdr:rowOff>146368</xdr:rowOff>
    </xdr:to>
    <xdr:sp macro="" textlink="">
      <xdr:nvSpPr>
        <xdr:cNvPr id="275" name="楕円 274"/>
        <xdr:cNvSpPr/>
      </xdr:nvSpPr>
      <xdr:spPr>
        <a:xfrm>
          <a:off x="169672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61295</xdr:rowOff>
    </xdr:from>
    <xdr:ext cx="762000" cy="259045"/>
    <xdr:sp macro="" textlink="">
      <xdr:nvSpPr>
        <xdr:cNvPr id="276" name="給与水準   （国との比較）該当値テキスト"/>
        <xdr:cNvSpPr txBox="1"/>
      </xdr:nvSpPr>
      <xdr:spPr>
        <a:xfrm>
          <a:off x="17106900" y="1463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44768</xdr:rowOff>
    </xdr:from>
    <xdr:to>
      <xdr:col>77</xdr:col>
      <xdr:colOff>95250</xdr:colOff>
      <xdr:row>86</xdr:row>
      <xdr:rowOff>146368</xdr:rowOff>
    </xdr:to>
    <xdr:sp macro="" textlink="">
      <xdr:nvSpPr>
        <xdr:cNvPr id="277" name="楕円 276"/>
        <xdr:cNvSpPr/>
      </xdr:nvSpPr>
      <xdr:spPr>
        <a:xfrm>
          <a:off x="16129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78" name="テキスト ボックス 277"/>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20638</xdr:rowOff>
    </xdr:from>
    <xdr:to>
      <xdr:col>73</xdr:col>
      <xdr:colOff>44450</xdr:colOff>
      <xdr:row>86</xdr:row>
      <xdr:rowOff>122238</xdr:rowOff>
    </xdr:to>
    <xdr:sp macro="" textlink="">
      <xdr:nvSpPr>
        <xdr:cNvPr id="279" name="楕円 278"/>
        <xdr:cNvSpPr/>
      </xdr:nvSpPr>
      <xdr:spPr>
        <a:xfrm>
          <a:off x="15240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80" name="テキスト ボックス 279"/>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1" name="楕円 280"/>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2" name="テキスト ボックス 281"/>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36195</xdr:rowOff>
    </xdr:from>
    <xdr:to>
      <xdr:col>64</xdr:col>
      <xdr:colOff>152400</xdr:colOff>
      <xdr:row>87</xdr:row>
      <xdr:rowOff>137795</xdr:rowOff>
    </xdr:to>
    <xdr:sp macro="" textlink="">
      <xdr:nvSpPr>
        <xdr:cNvPr id="283" name="楕円 282"/>
        <xdr:cNvSpPr/>
      </xdr:nvSpPr>
      <xdr:spPr>
        <a:xfrm>
          <a:off x="13462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122572</xdr:rowOff>
    </xdr:from>
    <xdr:ext cx="762000" cy="259045"/>
    <xdr:sp macro="" textlink="">
      <xdr:nvSpPr>
        <xdr:cNvPr id="284" name="テキスト ボックス 283"/>
        <xdr:cNvSpPr txBox="1"/>
      </xdr:nvSpPr>
      <xdr:spPr>
        <a:xfrm>
          <a:off x="13131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町立高等学校の教員、事務職員、実習助手が職員数に含まれていることから、高い水準で推移しており、類似団体平均を上回っている。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R3-R7</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37211</xdr:rowOff>
    </xdr:from>
    <xdr:to>
      <xdr:col>81</xdr:col>
      <xdr:colOff>44450</xdr:colOff>
      <xdr:row>62</xdr:row>
      <xdr:rowOff>53757</xdr:rowOff>
    </xdr:to>
    <xdr:cxnSp macro="">
      <xdr:nvCxnSpPr>
        <xdr:cNvPr id="321" name="直線コネクタ 320"/>
        <xdr:cNvCxnSpPr/>
      </xdr:nvCxnSpPr>
      <xdr:spPr>
        <a:xfrm>
          <a:off x="16179800" y="10667111"/>
          <a:ext cx="8382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13081</xdr:rowOff>
    </xdr:from>
    <xdr:to>
      <xdr:col>77</xdr:col>
      <xdr:colOff>44450</xdr:colOff>
      <xdr:row>62</xdr:row>
      <xdr:rowOff>37211</xdr:rowOff>
    </xdr:to>
    <xdr:cxnSp macro="">
      <xdr:nvCxnSpPr>
        <xdr:cNvPr id="324" name="直線コネクタ 323"/>
        <xdr:cNvCxnSpPr/>
      </xdr:nvCxnSpPr>
      <xdr:spPr>
        <a:xfrm>
          <a:off x="15290800" y="1064298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1016</xdr:rowOff>
    </xdr:from>
    <xdr:to>
      <xdr:col>72</xdr:col>
      <xdr:colOff>203200</xdr:colOff>
      <xdr:row>62</xdr:row>
      <xdr:rowOff>13081</xdr:rowOff>
    </xdr:to>
    <xdr:cxnSp macro="">
      <xdr:nvCxnSpPr>
        <xdr:cNvPr id="327" name="直線コネクタ 326"/>
        <xdr:cNvCxnSpPr/>
      </xdr:nvCxnSpPr>
      <xdr:spPr>
        <a:xfrm>
          <a:off x="14401800" y="1063091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xdr:cNvSpPr txBox="1"/>
      </xdr:nvSpPr>
      <xdr:spPr>
        <a:xfrm>
          <a:off x="14909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137305</xdr:rowOff>
    </xdr:from>
    <xdr:to>
      <xdr:col>68</xdr:col>
      <xdr:colOff>152400</xdr:colOff>
      <xdr:row>62</xdr:row>
      <xdr:rowOff>1016</xdr:rowOff>
    </xdr:to>
    <xdr:cxnSp macro="">
      <xdr:nvCxnSpPr>
        <xdr:cNvPr id="330" name="直線コネクタ 329"/>
        <xdr:cNvCxnSpPr/>
      </xdr:nvCxnSpPr>
      <xdr:spPr>
        <a:xfrm>
          <a:off x="13512800" y="10595755"/>
          <a:ext cx="889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114643</xdr:rowOff>
    </xdr:from>
    <xdr:ext cx="762000" cy="259045"/>
    <xdr:sp macro="" textlink="">
      <xdr:nvSpPr>
        <xdr:cNvPr id="334" name="テキスト ボックス 333"/>
        <xdr:cNvSpPr txBox="1"/>
      </xdr:nvSpPr>
      <xdr:spPr>
        <a:xfrm>
          <a:off x="13131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2957</xdr:rowOff>
    </xdr:from>
    <xdr:to>
      <xdr:col>81</xdr:col>
      <xdr:colOff>95250</xdr:colOff>
      <xdr:row>62</xdr:row>
      <xdr:rowOff>104557</xdr:rowOff>
    </xdr:to>
    <xdr:sp macro="" textlink="">
      <xdr:nvSpPr>
        <xdr:cNvPr id="340" name="楕円 339"/>
        <xdr:cNvSpPr/>
      </xdr:nvSpPr>
      <xdr:spPr>
        <a:xfrm>
          <a:off x="16967200" y="106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146484</xdr:rowOff>
    </xdr:from>
    <xdr:ext cx="762000" cy="259045"/>
    <xdr:sp macro="" textlink="">
      <xdr:nvSpPr>
        <xdr:cNvPr id="341" name="定員管理の状況該当値テキスト"/>
        <xdr:cNvSpPr txBox="1"/>
      </xdr:nvSpPr>
      <xdr:spPr>
        <a:xfrm>
          <a:off x="17106900" y="1060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157861</xdr:rowOff>
    </xdr:from>
    <xdr:to>
      <xdr:col>77</xdr:col>
      <xdr:colOff>95250</xdr:colOff>
      <xdr:row>62</xdr:row>
      <xdr:rowOff>88011</xdr:rowOff>
    </xdr:to>
    <xdr:sp macro="" textlink="">
      <xdr:nvSpPr>
        <xdr:cNvPr id="342" name="楕円 341"/>
        <xdr:cNvSpPr/>
      </xdr:nvSpPr>
      <xdr:spPr>
        <a:xfrm>
          <a:off x="16129000" y="106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72788</xdr:rowOff>
    </xdr:from>
    <xdr:ext cx="736600" cy="259045"/>
    <xdr:sp macro="" textlink="">
      <xdr:nvSpPr>
        <xdr:cNvPr id="343" name="テキスト ボックス 342"/>
        <xdr:cNvSpPr txBox="1"/>
      </xdr:nvSpPr>
      <xdr:spPr>
        <a:xfrm>
          <a:off x="15798800" y="10702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133731</xdr:rowOff>
    </xdr:from>
    <xdr:to>
      <xdr:col>73</xdr:col>
      <xdr:colOff>44450</xdr:colOff>
      <xdr:row>62</xdr:row>
      <xdr:rowOff>63881</xdr:rowOff>
    </xdr:to>
    <xdr:sp macro="" textlink="">
      <xdr:nvSpPr>
        <xdr:cNvPr id="344" name="楕円 343"/>
        <xdr:cNvSpPr/>
      </xdr:nvSpPr>
      <xdr:spPr>
        <a:xfrm>
          <a:off x="152400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48658</xdr:rowOff>
    </xdr:from>
    <xdr:ext cx="762000" cy="259045"/>
    <xdr:sp macro="" textlink="">
      <xdr:nvSpPr>
        <xdr:cNvPr id="345" name="テキスト ボックス 344"/>
        <xdr:cNvSpPr txBox="1"/>
      </xdr:nvSpPr>
      <xdr:spPr>
        <a:xfrm>
          <a:off x="14909800" y="1067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121666</xdr:rowOff>
    </xdr:from>
    <xdr:to>
      <xdr:col>68</xdr:col>
      <xdr:colOff>203200</xdr:colOff>
      <xdr:row>62</xdr:row>
      <xdr:rowOff>51816</xdr:rowOff>
    </xdr:to>
    <xdr:sp macro="" textlink="">
      <xdr:nvSpPr>
        <xdr:cNvPr id="346" name="楕円 345"/>
        <xdr:cNvSpPr/>
      </xdr:nvSpPr>
      <xdr:spPr>
        <a:xfrm>
          <a:off x="14351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36593</xdr:rowOff>
    </xdr:from>
    <xdr:ext cx="762000" cy="259045"/>
    <xdr:sp macro="" textlink="">
      <xdr:nvSpPr>
        <xdr:cNvPr id="347" name="テキスト ボックス 346"/>
        <xdr:cNvSpPr txBox="1"/>
      </xdr:nvSpPr>
      <xdr:spPr>
        <a:xfrm>
          <a:off x="14020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86505</xdr:rowOff>
    </xdr:from>
    <xdr:to>
      <xdr:col>64</xdr:col>
      <xdr:colOff>152400</xdr:colOff>
      <xdr:row>62</xdr:row>
      <xdr:rowOff>16655</xdr:rowOff>
    </xdr:to>
    <xdr:sp macro="" textlink="">
      <xdr:nvSpPr>
        <xdr:cNvPr id="348" name="楕円 347"/>
        <xdr:cNvSpPr/>
      </xdr:nvSpPr>
      <xdr:spPr>
        <a:xfrm>
          <a:off x="13462000" y="105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1432</xdr:rowOff>
    </xdr:from>
    <xdr:ext cx="762000" cy="259045"/>
    <xdr:sp macro="" textlink="">
      <xdr:nvSpPr>
        <xdr:cNvPr id="349" name="テキスト ボックス 348"/>
        <xdr:cNvSpPr txBox="1"/>
      </xdr:nvSpPr>
      <xdr:spPr>
        <a:xfrm>
          <a:off x="13131800" y="1063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前年度に比べ比率が減少したものの、類似団体平均を上回っている。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地方債の元利償還金は、償還ピークである平成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年度を過ぎて穏やかに減少傾向にあるが、依然高い水準にあるため、引き続き地方債の発行限度額を厳しく管理し、有利な地方債を活用し財政の健全化を図る。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44</xdr:row>
      <xdr:rowOff>52494</xdr:rowOff>
    </xdr:to>
    <xdr:cxnSp macro="">
      <xdr:nvCxnSpPr>
        <xdr:cNvPr id="382" name="直線コネクタ 381"/>
        <xdr:cNvCxnSpPr/>
      </xdr:nvCxnSpPr>
      <xdr:spPr>
        <a:xfrm flipV="1">
          <a:off x="16179800" y="7491730"/>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52494</xdr:rowOff>
    </xdr:from>
    <xdr:to>
      <xdr:col>77</xdr:col>
      <xdr:colOff>44450</xdr:colOff>
      <xdr:row>44</xdr:row>
      <xdr:rowOff>76623</xdr:rowOff>
    </xdr:to>
    <xdr:cxnSp macro="">
      <xdr:nvCxnSpPr>
        <xdr:cNvPr id="385" name="直線コネクタ 384"/>
        <xdr:cNvCxnSpPr/>
      </xdr:nvCxnSpPr>
      <xdr:spPr>
        <a:xfrm flipV="1">
          <a:off x="15290800" y="75962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52494</xdr:rowOff>
    </xdr:from>
    <xdr:to>
      <xdr:col>72</xdr:col>
      <xdr:colOff>203200</xdr:colOff>
      <xdr:row>44</xdr:row>
      <xdr:rowOff>76623</xdr:rowOff>
    </xdr:to>
    <xdr:cxnSp macro="">
      <xdr:nvCxnSpPr>
        <xdr:cNvPr id="388" name="直線コネクタ 387"/>
        <xdr:cNvCxnSpPr/>
      </xdr:nvCxnSpPr>
      <xdr:spPr>
        <a:xfrm>
          <a:off x="14401800" y="75962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52494</xdr:rowOff>
    </xdr:to>
    <xdr:cxnSp macro="">
      <xdr:nvCxnSpPr>
        <xdr:cNvPr id="391" name="直線コネクタ 390"/>
        <xdr:cNvCxnSpPr/>
      </xdr:nvCxnSpPr>
      <xdr:spPr>
        <a:xfrm>
          <a:off x="13512800" y="75480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401" name="楕円 400"/>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40657</xdr:rowOff>
    </xdr:from>
    <xdr:ext cx="762000" cy="259045"/>
    <xdr:sp macro="" textlink="">
      <xdr:nvSpPr>
        <xdr:cNvPr id="402" name="公債費負担の状況該当値テキスト"/>
        <xdr:cNvSpPr txBox="1"/>
      </xdr:nvSpPr>
      <xdr:spPr>
        <a:xfrm>
          <a:off x="17106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1694</xdr:rowOff>
    </xdr:from>
    <xdr:to>
      <xdr:col>77</xdr:col>
      <xdr:colOff>95250</xdr:colOff>
      <xdr:row>44</xdr:row>
      <xdr:rowOff>103294</xdr:rowOff>
    </xdr:to>
    <xdr:sp macro="" textlink="">
      <xdr:nvSpPr>
        <xdr:cNvPr id="403" name="楕円 402"/>
        <xdr:cNvSpPr/>
      </xdr:nvSpPr>
      <xdr:spPr>
        <a:xfrm>
          <a:off x="16129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88071</xdr:rowOff>
    </xdr:from>
    <xdr:ext cx="736600" cy="259045"/>
    <xdr:sp macro="" textlink="">
      <xdr:nvSpPr>
        <xdr:cNvPr id="404" name="テキスト ボックス 403"/>
        <xdr:cNvSpPr txBox="1"/>
      </xdr:nvSpPr>
      <xdr:spPr>
        <a:xfrm>
          <a:off x="15798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25823</xdr:rowOff>
    </xdr:from>
    <xdr:to>
      <xdr:col>73</xdr:col>
      <xdr:colOff>44450</xdr:colOff>
      <xdr:row>44</xdr:row>
      <xdr:rowOff>127423</xdr:rowOff>
    </xdr:to>
    <xdr:sp macro="" textlink="">
      <xdr:nvSpPr>
        <xdr:cNvPr id="405" name="楕円 404"/>
        <xdr:cNvSpPr/>
      </xdr:nvSpPr>
      <xdr:spPr>
        <a:xfrm>
          <a:off x="15240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112200</xdr:rowOff>
    </xdr:from>
    <xdr:ext cx="762000" cy="259045"/>
    <xdr:sp macro="" textlink="">
      <xdr:nvSpPr>
        <xdr:cNvPr id="406" name="テキスト ボックス 405"/>
        <xdr:cNvSpPr txBox="1"/>
      </xdr:nvSpPr>
      <xdr:spPr>
        <a:xfrm>
          <a:off x="14909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1694</xdr:rowOff>
    </xdr:from>
    <xdr:to>
      <xdr:col>68</xdr:col>
      <xdr:colOff>203200</xdr:colOff>
      <xdr:row>44</xdr:row>
      <xdr:rowOff>103294</xdr:rowOff>
    </xdr:to>
    <xdr:sp macro="" textlink="">
      <xdr:nvSpPr>
        <xdr:cNvPr id="407" name="楕円 406"/>
        <xdr:cNvSpPr/>
      </xdr:nvSpPr>
      <xdr:spPr>
        <a:xfrm>
          <a:off x="14351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88071</xdr:rowOff>
    </xdr:from>
    <xdr:ext cx="762000" cy="259045"/>
    <xdr:sp macro="" textlink="">
      <xdr:nvSpPr>
        <xdr:cNvPr id="408" name="テキスト ボックス 407"/>
        <xdr:cNvSpPr txBox="1"/>
      </xdr:nvSpPr>
      <xdr:spPr>
        <a:xfrm>
          <a:off x="14020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09" name="楕円 408"/>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0" name="テキスト ボックス 409"/>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財政調整基金残高の増などにより、前年度と同じく算定無しとなっている。</a:t>
          </a:r>
        </a:p>
        <a:p>
          <a:r>
            <a:rPr kumimoji="1" lang="ja-JP" altLang="en-US" sz="1300">
              <a:latin typeface="ＭＳ Ｐゴシック" panose="020B0600070205080204" pitchFamily="50" charset="-128"/>
              <a:ea typeface="ＭＳ Ｐゴシック" panose="020B0600070205080204" pitchFamily="50" charset="-128"/>
            </a:rPr>
            <a:t>　地方債の発行にあたっては十分な精査を行い、計画的な基金への積み立てや充当可能財源の確保に努め、健全な財政運営を図る。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89535</xdr:rowOff>
    </xdr:from>
    <xdr:to>
      <xdr:col>72</xdr:col>
      <xdr:colOff>203200</xdr:colOff>
      <xdr:row>14</xdr:row>
      <xdr:rowOff>2540</xdr:rowOff>
    </xdr:to>
    <xdr:cxnSp macro="">
      <xdr:nvCxnSpPr>
        <xdr:cNvPr id="446" name="直線コネクタ 445"/>
        <xdr:cNvCxnSpPr/>
      </xdr:nvCxnSpPr>
      <xdr:spPr>
        <a:xfrm>
          <a:off x="14401800" y="231838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89535</xdr:rowOff>
    </xdr:from>
    <xdr:to>
      <xdr:col>68</xdr:col>
      <xdr:colOff>152400</xdr:colOff>
      <xdr:row>14</xdr:row>
      <xdr:rowOff>9434</xdr:rowOff>
    </xdr:to>
    <xdr:cxnSp macro="">
      <xdr:nvCxnSpPr>
        <xdr:cNvPr id="449" name="直線コネクタ 448"/>
        <xdr:cNvCxnSpPr/>
      </xdr:nvCxnSpPr>
      <xdr:spPr>
        <a:xfrm flipV="1">
          <a:off x="13512800" y="2318385"/>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123190</xdr:rowOff>
    </xdr:from>
    <xdr:to>
      <xdr:col>73</xdr:col>
      <xdr:colOff>44450</xdr:colOff>
      <xdr:row>14</xdr:row>
      <xdr:rowOff>53340</xdr:rowOff>
    </xdr:to>
    <xdr:sp macro="" textlink="">
      <xdr:nvSpPr>
        <xdr:cNvPr id="463" name="楕円 462"/>
        <xdr:cNvSpPr/>
      </xdr:nvSpPr>
      <xdr:spPr>
        <a:xfrm>
          <a:off x="15240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38117</xdr:rowOff>
    </xdr:from>
    <xdr:ext cx="762000" cy="259045"/>
    <xdr:sp macro="" textlink="">
      <xdr:nvSpPr>
        <xdr:cNvPr id="464" name="テキスト ボックス 463"/>
        <xdr:cNvSpPr txBox="1"/>
      </xdr:nvSpPr>
      <xdr:spPr>
        <a:xfrm>
          <a:off x="14909800" y="243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38735</xdr:rowOff>
    </xdr:from>
    <xdr:to>
      <xdr:col>68</xdr:col>
      <xdr:colOff>203200</xdr:colOff>
      <xdr:row>13</xdr:row>
      <xdr:rowOff>140335</xdr:rowOff>
    </xdr:to>
    <xdr:sp macro="" textlink="">
      <xdr:nvSpPr>
        <xdr:cNvPr id="465" name="楕円 464"/>
        <xdr:cNvSpPr/>
      </xdr:nvSpPr>
      <xdr:spPr>
        <a:xfrm>
          <a:off x="14351000" y="22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125112</xdr:rowOff>
    </xdr:from>
    <xdr:ext cx="762000" cy="259045"/>
    <xdr:sp macro="" textlink="">
      <xdr:nvSpPr>
        <xdr:cNvPr id="466" name="テキスト ボックス 465"/>
        <xdr:cNvSpPr txBox="1"/>
      </xdr:nvSpPr>
      <xdr:spPr>
        <a:xfrm>
          <a:off x="14020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130084</xdr:rowOff>
    </xdr:from>
    <xdr:to>
      <xdr:col>64</xdr:col>
      <xdr:colOff>152400</xdr:colOff>
      <xdr:row>14</xdr:row>
      <xdr:rowOff>60234</xdr:rowOff>
    </xdr:to>
    <xdr:sp macro="" textlink="">
      <xdr:nvSpPr>
        <xdr:cNvPr id="467" name="楕円 466"/>
        <xdr:cNvSpPr/>
      </xdr:nvSpPr>
      <xdr:spPr>
        <a:xfrm>
          <a:off x="134620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45011</xdr:rowOff>
    </xdr:from>
    <xdr:ext cx="762000" cy="259045"/>
    <xdr:sp macro="" textlink="">
      <xdr:nvSpPr>
        <xdr:cNvPr id="468" name="テキスト ボックス 467"/>
        <xdr:cNvSpPr txBox="1"/>
      </xdr:nvSpPr>
      <xdr:spPr>
        <a:xfrm>
          <a:off x="13131800" y="244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133349</xdr:colOff>
      <xdr:row>26</xdr:row>
      <xdr:rowOff>76199</xdr:rowOff>
    </xdr:from>
    <xdr:ext cx="9228366" cy="425758"/>
    <xdr:sp macro="" textlink="">
      <xdr:nvSpPr>
        <xdr:cNvPr id="469" name="テキスト ボックス 468">
          <a:extLst>
            <a:ext uri="{FF2B5EF4-FFF2-40B4-BE49-F238E27FC236}">
              <a16:creationId xmlns:a16="http://schemas.microsoft.com/office/drawing/2014/main" id="{B7833EC5-7802-49C9-93AF-5F55205E114C}"/>
            </a:ext>
          </a:extLst>
        </xdr:cNvPr>
        <xdr:cNvSpPr txBox="1"/>
      </xdr:nvSpPr>
      <xdr:spPr>
        <a:xfrm>
          <a:off x="761999" y="4533899"/>
          <a:ext cx="922836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2,392
2,371
205.01
4,307,438
4,245,897
59,741
2,267,370
3,187,827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町立高等学校を有していることや保育所を直営で運営していることなどにより、職員数が高い水準で推移していることなどから、類似団体平均を上回っている。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R3-R7</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）に基づき職員数の適正管理に努めるとともに、行財政改革も推進し、人件費の削減に努める。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39</xdr:row>
      <xdr:rowOff>120142</xdr:rowOff>
    </xdr:to>
    <xdr:cxnSp macro="">
      <xdr:nvCxnSpPr>
        <xdr:cNvPr id="64" name="直線コネクタ 63"/>
        <xdr:cNvCxnSpPr/>
      </xdr:nvCxnSpPr>
      <xdr:spPr>
        <a:xfrm flipV="1">
          <a:off x="3987800" y="6596380"/>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5842</xdr:rowOff>
    </xdr:from>
    <xdr:to>
      <xdr:col>19</xdr:col>
      <xdr:colOff>187325</xdr:colOff>
      <xdr:row>39</xdr:row>
      <xdr:rowOff>120142</xdr:rowOff>
    </xdr:to>
    <xdr:cxnSp macro="">
      <xdr:nvCxnSpPr>
        <xdr:cNvPr id="67" name="直線コネクタ 66"/>
        <xdr:cNvCxnSpPr/>
      </xdr:nvCxnSpPr>
      <xdr:spPr>
        <a:xfrm>
          <a:off x="3098800" y="66923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5842</xdr:rowOff>
    </xdr:from>
    <xdr:to>
      <xdr:col>15</xdr:col>
      <xdr:colOff>98425</xdr:colOff>
      <xdr:row>39</xdr:row>
      <xdr:rowOff>10414</xdr:rowOff>
    </xdr:to>
    <xdr:cxnSp macro="">
      <xdr:nvCxnSpPr>
        <xdr:cNvPr id="70" name="直線コネクタ 69"/>
        <xdr:cNvCxnSpPr/>
      </xdr:nvCxnSpPr>
      <xdr:spPr>
        <a:xfrm flipV="1">
          <a:off x="2209800" y="66923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39</xdr:row>
      <xdr:rowOff>10414</xdr:rowOff>
    </xdr:to>
    <xdr:cxnSp macro="">
      <xdr:nvCxnSpPr>
        <xdr:cNvPr id="73" name="直線コネクタ 72"/>
        <xdr:cNvCxnSpPr/>
      </xdr:nvCxnSpPr>
      <xdr:spPr>
        <a:xfrm>
          <a:off x="1320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69342</xdr:rowOff>
    </xdr:from>
    <xdr:to>
      <xdr:col>20</xdr:col>
      <xdr:colOff>38100</xdr:colOff>
      <xdr:row>39</xdr:row>
      <xdr:rowOff>170942</xdr:rowOff>
    </xdr:to>
    <xdr:sp macro="" textlink="">
      <xdr:nvSpPr>
        <xdr:cNvPr id="85" name="楕円 84"/>
        <xdr:cNvSpPr/>
      </xdr:nvSpPr>
      <xdr:spPr>
        <a:xfrm>
          <a:off x="3937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155719</xdr:rowOff>
    </xdr:from>
    <xdr:ext cx="736600" cy="259045"/>
    <xdr:sp macro="" textlink="">
      <xdr:nvSpPr>
        <xdr:cNvPr id="86" name="テキスト ボックス 85"/>
        <xdr:cNvSpPr txBox="1"/>
      </xdr:nvSpPr>
      <xdr:spPr>
        <a:xfrm>
          <a:off x="3606800" y="684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126492</xdr:rowOff>
    </xdr:from>
    <xdr:to>
      <xdr:col>15</xdr:col>
      <xdr:colOff>149225</xdr:colOff>
      <xdr:row>39</xdr:row>
      <xdr:rowOff>56642</xdr:rowOff>
    </xdr:to>
    <xdr:sp macro="" textlink="">
      <xdr:nvSpPr>
        <xdr:cNvPr id="87" name="楕円 86"/>
        <xdr:cNvSpPr/>
      </xdr:nvSpPr>
      <xdr:spPr>
        <a:xfrm>
          <a:off x="3048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41419</xdr:rowOff>
    </xdr:from>
    <xdr:ext cx="762000" cy="259045"/>
    <xdr:sp macro="" textlink="">
      <xdr:nvSpPr>
        <xdr:cNvPr id="88" name="テキスト ボックス 87"/>
        <xdr:cNvSpPr txBox="1"/>
      </xdr:nvSpPr>
      <xdr:spPr>
        <a:xfrm>
          <a:off x="2717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131064</xdr:rowOff>
    </xdr:from>
    <xdr:to>
      <xdr:col>11</xdr:col>
      <xdr:colOff>60325</xdr:colOff>
      <xdr:row>39</xdr:row>
      <xdr:rowOff>61214</xdr:rowOff>
    </xdr:to>
    <xdr:sp macro="" textlink="">
      <xdr:nvSpPr>
        <xdr:cNvPr id="89" name="楕円 88"/>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45991</xdr:rowOff>
    </xdr:from>
    <xdr:ext cx="762000" cy="259045"/>
    <xdr:sp macro="" textlink="">
      <xdr:nvSpPr>
        <xdr:cNvPr id="90" name="テキスト ボックス 89"/>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維持管理業務を指定管理委託していることや、直営で保育所を運営し、乳幼児保育や長時間保育を実施していることにより多数の臨時保育士を採用しているため、類似団体平均と同程度の水準になっている。</a:t>
          </a:r>
        </a:p>
        <a:p>
          <a:r>
            <a:rPr kumimoji="1" lang="ja-JP" altLang="en-US" sz="1300">
              <a:latin typeface="ＭＳ Ｐゴシック" panose="020B0600070205080204" pitchFamily="50" charset="-128"/>
              <a:ea typeface="ＭＳ Ｐゴシック" panose="020B0600070205080204" pitchFamily="50" charset="-128"/>
            </a:rPr>
            <a:t>　物件費の一般財源は前年度と同程度であるが、普通交付税の増加等により、経常収支比率における比率が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下降している。</a:t>
          </a:r>
        </a:p>
        <a:p>
          <a:r>
            <a:rPr kumimoji="1" lang="ja-JP" altLang="en-US" sz="1300">
              <a:latin typeface="ＭＳ Ｐゴシック" panose="020B0600070205080204" pitchFamily="50" charset="-128"/>
              <a:ea typeface="ＭＳ Ｐゴシック" panose="020B0600070205080204" pitchFamily="50" charset="-128"/>
            </a:rPr>
            <a:t>　事業の見直しや事務の効率化を図り、物件費の削減に努める。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131572</xdr:rowOff>
    </xdr:to>
    <xdr:cxnSp macro="">
      <xdr:nvCxnSpPr>
        <xdr:cNvPr id="122" name="直線コネクタ 121"/>
        <xdr:cNvCxnSpPr/>
      </xdr:nvCxnSpPr>
      <xdr:spPr>
        <a:xfrm flipV="1">
          <a:off x="15671800" y="28061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3" name="物件費平均値テキスト"/>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56134</xdr:rowOff>
    </xdr:to>
    <xdr:cxnSp macro="">
      <xdr:nvCxnSpPr>
        <xdr:cNvPr id="125" name="直線コネクタ 124"/>
        <xdr:cNvCxnSpPr/>
      </xdr:nvCxnSpPr>
      <xdr:spPr>
        <a:xfrm flipV="1">
          <a:off x="14782800" y="2874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7" name="テキスト ボックス 126"/>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97282</xdr:rowOff>
    </xdr:to>
    <xdr:cxnSp macro="">
      <xdr:nvCxnSpPr>
        <xdr:cNvPr id="128" name="直線コネクタ 127"/>
        <xdr:cNvCxnSpPr/>
      </xdr:nvCxnSpPr>
      <xdr:spPr>
        <a:xfrm flipV="1">
          <a:off x="13893800" y="29707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97282</xdr:rowOff>
    </xdr:from>
    <xdr:to>
      <xdr:col>69</xdr:col>
      <xdr:colOff>92075</xdr:colOff>
      <xdr:row>17</xdr:row>
      <xdr:rowOff>110998</xdr:rowOff>
    </xdr:to>
    <xdr:cxnSp macro="">
      <xdr:nvCxnSpPr>
        <xdr:cNvPr id="131" name="直線コネクタ 130"/>
        <xdr:cNvCxnSpPr/>
      </xdr:nvCxnSpPr>
      <xdr:spPr>
        <a:xfrm flipV="1">
          <a:off x="13004800" y="3011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1" name="楕円 140"/>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2" name="物件費該当値テキスト"/>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3" name="楕円 142"/>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4" name="テキスト ボックス 143"/>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45" name="楕円 144"/>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46" name="テキスト ボックス 145"/>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46482</xdr:rowOff>
    </xdr:from>
    <xdr:to>
      <xdr:col>69</xdr:col>
      <xdr:colOff>142875</xdr:colOff>
      <xdr:row>17</xdr:row>
      <xdr:rowOff>148082</xdr:rowOff>
    </xdr:to>
    <xdr:sp macro="" textlink="">
      <xdr:nvSpPr>
        <xdr:cNvPr id="147" name="楕円 146"/>
        <xdr:cNvSpPr/>
      </xdr:nvSpPr>
      <xdr:spPr>
        <a:xfrm>
          <a:off x="13843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48" name="テキスト ボックス 147"/>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60198</xdr:rowOff>
    </xdr:from>
    <xdr:to>
      <xdr:col>65</xdr:col>
      <xdr:colOff>53975</xdr:colOff>
      <xdr:row>17</xdr:row>
      <xdr:rowOff>161798</xdr:rowOff>
    </xdr:to>
    <xdr:sp macro="" textlink="">
      <xdr:nvSpPr>
        <xdr:cNvPr id="149" name="楕円 148"/>
        <xdr:cNvSpPr/>
      </xdr:nvSpPr>
      <xdr:spPr>
        <a:xfrm>
          <a:off x="12954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146575</xdr:rowOff>
    </xdr:from>
    <xdr:ext cx="762000" cy="259045"/>
    <xdr:sp macro="" textlink="">
      <xdr:nvSpPr>
        <xdr:cNvPr id="150" name="テキスト ボックス 149"/>
        <xdr:cNvSpPr txBox="1"/>
      </xdr:nvSpPr>
      <xdr:spPr>
        <a:xfrm>
          <a:off x="12623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前年度から微増となり、類似団体平均と同程度となった。高齢化に合わせ社会福祉制度は拡充しており、長期的にみれば扶助費は増加傾向にある。</a:t>
          </a:r>
        </a:p>
        <a:p>
          <a:r>
            <a:rPr kumimoji="1" lang="ja-JP" altLang="en-US" sz="1300">
              <a:latin typeface="ＭＳ Ｐゴシック" panose="020B0600070205080204" pitchFamily="50" charset="-128"/>
              <a:ea typeface="ＭＳ Ｐゴシック" panose="020B0600070205080204" pitchFamily="50" charset="-128"/>
            </a:rPr>
            <a:t>　今後も、社会保障経費の増加が見込まれることから、保健指導や健診事業の充実を図り、扶助費の抑制に努める。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86178</xdr:rowOff>
    </xdr:to>
    <xdr:cxnSp macro="">
      <xdr:nvCxnSpPr>
        <xdr:cNvPr id="184" name="直線コネクタ 183"/>
        <xdr:cNvCxnSpPr/>
      </xdr:nvCxnSpPr>
      <xdr:spPr>
        <a:xfrm flipV="1">
          <a:off x="3987800" y="94506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86178</xdr:rowOff>
    </xdr:to>
    <xdr:cxnSp macro="">
      <xdr:nvCxnSpPr>
        <xdr:cNvPr id="187" name="直線コネクタ 186"/>
        <xdr:cNvCxnSpPr/>
      </xdr:nvCxnSpPr>
      <xdr:spPr>
        <a:xfrm>
          <a:off x="3098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20865</xdr:rowOff>
    </xdr:to>
    <xdr:cxnSp macro="">
      <xdr:nvCxnSpPr>
        <xdr:cNvPr id="190" name="直線コネクタ 189"/>
        <xdr:cNvCxnSpPr/>
      </xdr:nvCxnSpPr>
      <xdr:spPr>
        <a:xfrm>
          <a:off x="2209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4535</xdr:rowOff>
    </xdr:to>
    <xdr:cxnSp macro="">
      <xdr:nvCxnSpPr>
        <xdr:cNvPr id="193" name="直線コネクタ 192"/>
        <xdr:cNvCxnSpPr/>
      </xdr:nvCxnSpPr>
      <xdr:spPr>
        <a:xfrm flipV="1">
          <a:off x="1320800" y="9417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3" name="楕円 202"/>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113592</xdr:rowOff>
    </xdr:from>
    <xdr:ext cx="762000" cy="259045"/>
    <xdr:sp macro="" textlink="">
      <xdr:nvSpPr>
        <xdr:cNvPr id="204" name="扶助費該当値テキスト"/>
        <xdr:cNvSpPr txBox="1"/>
      </xdr:nvSpPr>
      <xdr:spPr>
        <a:xfrm>
          <a:off x="4914900" y="937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5" name="楕円 204"/>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06" name="テキスト ボックス 205"/>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7" name="楕円 206"/>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08" name="テキスト ボックス 207"/>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09" name="楕円 208"/>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0" name="テキスト ボックス 209"/>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1" name="楕円 210"/>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2" name="テキスト ボックス 211"/>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類似団体平均を下回っているものの、特別会計への繰出金の影響を受けやすいことから、特別会計の収支状況を的確に把握し、安定的な運営に努める。</a:t>
          </a:r>
        </a:p>
        <a:p>
          <a:r>
            <a:rPr kumimoji="1" lang="ja-JP" altLang="en-US" sz="1300">
              <a:latin typeface="ＭＳ Ｐゴシック" panose="020B0600070205080204" pitchFamily="50" charset="-128"/>
              <a:ea typeface="ＭＳ Ｐゴシック" panose="020B0600070205080204" pitchFamily="50" charset="-128"/>
            </a:rPr>
            <a:t>　特に国民健康保険特別会計への赤字補てん的な繰り出しや簡易水道事業特別会計、集落排水事業特別会計への施設整備、維持管理経費にかかる繰り出しが大きい傾向にあるため、各事業運営の適正化を図り、一般会計負担額の低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133858</xdr:rowOff>
    </xdr:from>
    <xdr:to>
      <xdr:col>82</xdr:col>
      <xdr:colOff>107950</xdr:colOff>
      <xdr:row>56</xdr:row>
      <xdr:rowOff>26416</xdr:rowOff>
    </xdr:to>
    <xdr:cxnSp macro="">
      <xdr:nvCxnSpPr>
        <xdr:cNvPr id="242" name="直線コネクタ 241"/>
        <xdr:cNvCxnSpPr/>
      </xdr:nvCxnSpPr>
      <xdr:spPr>
        <a:xfrm flipV="1">
          <a:off x="15671800" y="95636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119143</xdr:rowOff>
    </xdr:from>
    <xdr:ext cx="762000" cy="259045"/>
    <xdr:sp macro="" textlink="">
      <xdr:nvSpPr>
        <xdr:cNvPr id="243" name="その他平均値テキスト"/>
        <xdr:cNvSpPr txBox="1"/>
      </xdr:nvSpPr>
      <xdr:spPr>
        <a:xfrm>
          <a:off x="16598900" y="9548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17272</xdr:rowOff>
    </xdr:from>
    <xdr:to>
      <xdr:col>78</xdr:col>
      <xdr:colOff>69850</xdr:colOff>
      <xdr:row>56</xdr:row>
      <xdr:rowOff>26416</xdr:rowOff>
    </xdr:to>
    <xdr:cxnSp macro="">
      <xdr:nvCxnSpPr>
        <xdr:cNvPr id="245" name="直線コネクタ 244"/>
        <xdr:cNvCxnSpPr/>
      </xdr:nvCxnSpPr>
      <xdr:spPr>
        <a:xfrm>
          <a:off x="14782800" y="9618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47" name="テキスト ボックス 246"/>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56</xdr:row>
      <xdr:rowOff>17272</xdr:rowOff>
    </xdr:to>
    <xdr:cxnSp macro="">
      <xdr:nvCxnSpPr>
        <xdr:cNvPr id="248" name="直線コネクタ 247"/>
        <xdr:cNvCxnSpPr/>
      </xdr:nvCxnSpPr>
      <xdr:spPr>
        <a:xfrm>
          <a:off x="13893800" y="9604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103141</xdr:rowOff>
    </xdr:from>
    <xdr:ext cx="762000" cy="259045"/>
    <xdr:sp macro="" textlink="">
      <xdr:nvSpPr>
        <xdr:cNvPr id="250" name="テキスト ボックス 249"/>
        <xdr:cNvSpPr txBox="1"/>
      </xdr:nvSpPr>
      <xdr:spPr>
        <a:xfrm>
          <a:off x="14401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156718</xdr:rowOff>
    </xdr:from>
    <xdr:to>
      <xdr:col>69</xdr:col>
      <xdr:colOff>92075</xdr:colOff>
      <xdr:row>56</xdr:row>
      <xdr:rowOff>3556</xdr:rowOff>
    </xdr:to>
    <xdr:cxnSp macro="">
      <xdr:nvCxnSpPr>
        <xdr:cNvPr id="251" name="直線コネクタ 250"/>
        <xdr:cNvCxnSpPr/>
      </xdr:nvCxnSpPr>
      <xdr:spPr>
        <a:xfrm>
          <a:off x="13004800" y="9586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53" name="テキスト ボックス 252"/>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112285</xdr:rowOff>
    </xdr:from>
    <xdr:ext cx="762000" cy="259045"/>
    <xdr:sp macro="" textlink="">
      <xdr:nvSpPr>
        <xdr:cNvPr id="255" name="テキスト ボックス 254"/>
        <xdr:cNvSpPr txBox="1"/>
      </xdr:nvSpPr>
      <xdr:spPr>
        <a:xfrm>
          <a:off x="12623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83058</xdr:rowOff>
    </xdr:from>
    <xdr:to>
      <xdr:col>82</xdr:col>
      <xdr:colOff>158750</xdr:colOff>
      <xdr:row>56</xdr:row>
      <xdr:rowOff>13208</xdr:rowOff>
    </xdr:to>
    <xdr:sp macro="" textlink="">
      <xdr:nvSpPr>
        <xdr:cNvPr id="261" name="楕円 260"/>
        <xdr:cNvSpPr/>
      </xdr:nvSpPr>
      <xdr:spPr>
        <a:xfrm>
          <a:off x="164592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99585</xdr:rowOff>
    </xdr:from>
    <xdr:ext cx="762000" cy="259045"/>
    <xdr:sp macro="" textlink="">
      <xdr:nvSpPr>
        <xdr:cNvPr id="262" name="その他該当値テキスト"/>
        <xdr:cNvSpPr txBox="1"/>
      </xdr:nvSpPr>
      <xdr:spPr>
        <a:xfrm>
          <a:off x="16598900" y="935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147066</xdr:rowOff>
    </xdr:from>
    <xdr:to>
      <xdr:col>78</xdr:col>
      <xdr:colOff>120650</xdr:colOff>
      <xdr:row>56</xdr:row>
      <xdr:rowOff>77216</xdr:rowOff>
    </xdr:to>
    <xdr:sp macro="" textlink="">
      <xdr:nvSpPr>
        <xdr:cNvPr id="263" name="楕円 262"/>
        <xdr:cNvSpPr/>
      </xdr:nvSpPr>
      <xdr:spPr>
        <a:xfrm>
          <a:off x="15621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87393</xdr:rowOff>
    </xdr:from>
    <xdr:ext cx="736600" cy="259045"/>
    <xdr:sp macro="" textlink="">
      <xdr:nvSpPr>
        <xdr:cNvPr id="264" name="テキスト ボックス 263"/>
        <xdr:cNvSpPr txBox="1"/>
      </xdr:nvSpPr>
      <xdr:spPr>
        <a:xfrm>
          <a:off x="15290800" y="934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137922</xdr:rowOff>
    </xdr:from>
    <xdr:to>
      <xdr:col>74</xdr:col>
      <xdr:colOff>31750</xdr:colOff>
      <xdr:row>56</xdr:row>
      <xdr:rowOff>68072</xdr:rowOff>
    </xdr:to>
    <xdr:sp macro="" textlink="">
      <xdr:nvSpPr>
        <xdr:cNvPr id="265" name="楕円 264"/>
        <xdr:cNvSpPr/>
      </xdr:nvSpPr>
      <xdr:spPr>
        <a:xfrm>
          <a:off x="14732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78249</xdr:rowOff>
    </xdr:from>
    <xdr:ext cx="762000" cy="259045"/>
    <xdr:sp macro="" textlink="">
      <xdr:nvSpPr>
        <xdr:cNvPr id="266" name="テキスト ボックス 265"/>
        <xdr:cNvSpPr txBox="1"/>
      </xdr:nvSpPr>
      <xdr:spPr>
        <a:xfrm>
          <a:off x="14401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124206</xdr:rowOff>
    </xdr:from>
    <xdr:to>
      <xdr:col>69</xdr:col>
      <xdr:colOff>142875</xdr:colOff>
      <xdr:row>56</xdr:row>
      <xdr:rowOff>54356</xdr:rowOff>
    </xdr:to>
    <xdr:sp macro="" textlink="">
      <xdr:nvSpPr>
        <xdr:cNvPr id="267" name="楕円 266"/>
        <xdr:cNvSpPr/>
      </xdr:nvSpPr>
      <xdr:spPr>
        <a:xfrm>
          <a:off x="13843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64533</xdr:rowOff>
    </xdr:from>
    <xdr:ext cx="762000" cy="259045"/>
    <xdr:sp macro="" textlink="">
      <xdr:nvSpPr>
        <xdr:cNvPr id="268" name="テキスト ボックス 267"/>
        <xdr:cNvSpPr txBox="1"/>
      </xdr:nvSpPr>
      <xdr:spPr>
        <a:xfrm>
          <a:off x="13512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9" name="楕円 268"/>
        <xdr:cNvSpPr/>
      </xdr:nvSpPr>
      <xdr:spPr>
        <a:xfrm>
          <a:off x="12954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46245</xdr:rowOff>
    </xdr:from>
    <xdr:ext cx="762000" cy="259045"/>
    <xdr:sp macro="" textlink="">
      <xdr:nvSpPr>
        <xdr:cNvPr id="270" name="テキスト ボックス 269"/>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前年度より微減で、広域で実施しているごみ処理及び電算業務と消防業務にかかる負担金が大きな割合を占めており、類似団体平均を上回っている。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今後は補助金や負担金の見直しなどを実施し、補助費等の縮減を図る。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159004</xdr:rowOff>
    </xdr:to>
    <xdr:cxnSp macro="">
      <xdr:nvCxnSpPr>
        <xdr:cNvPr id="300" name="直線コネクタ 299"/>
        <xdr:cNvCxnSpPr/>
      </xdr:nvCxnSpPr>
      <xdr:spPr>
        <a:xfrm flipV="1">
          <a:off x="15671800" y="6290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1" name="補助費等平均値テキスト"/>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159004</xdr:rowOff>
    </xdr:to>
    <xdr:cxnSp macro="">
      <xdr:nvCxnSpPr>
        <xdr:cNvPr id="303" name="直線コネクタ 302"/>
        <xdr:cNvCxnSpPr/>
      </xdr:nvCxnSpPr>
      <xdr:spPr>
        <a:xfrm>
          <a:off x="14782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19558</xdr:rowOff>
    </xdr:to>
    <xdr:cxnSp macro="">
      <xdr:nvCxnSpPr>
        <xdr:cNvPr id="306" name="直線コネクタ 305"/>
        <xdr:cNvCxnSpPr/>
      </xdr:nvCxnSpPr>
      <xdr:spPr>
        <a:xfrm flipV="1">
          <a:off x="13893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19558</xdr:rowOff>
    </xdr:to>
    <xdr:cxnSp macro="">
      <xdr:nvCxnSpPr>
        <xdr:cNvPr id="309" name="直線コネクタ 308"/>
        <xdr:cNvCxnSpPr/>
      </xdr:nvCxnSpPr>
      <xdr:spPr>
        <a:xfrm>
          <a:off x="13004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19" name="楕円 318"/>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39133</xdr:rowOff>
    </xdr:from>
    <xdr:ext cx="762000" cy="259045"/>
    <xdr:sp macro="" textlink="">
      <xdr:nvSpPr>
        <xdr:cNvPr id="320" name="補助費等該当値テキスト"/>
        <xdr:cNvSpPr txBox="1"/>
      </xdr:nvSpPr>
      <xdr:spPr>
        <a:xfrm>
          <a:off x="165989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1" name="楕円 320"/>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2" name="テキスト ボックス 32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3" name="楕円 322"/>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4" name="テキスト ボックス 323"/>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5" name="楕円 324"/>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6" name="テキスト ボックス 325"/>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7" name="楕円 326"/>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8" name="テキスト ボックス 32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地方債の元利償還金の償還ピークである平成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年度を過ぎて以降減少傾向にあり、前年度より減少し、類似団体平均を下回った。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今後も地方債の発行限度額を厳しく管理するとともに、有利な地方債を活用し、公債費の抑制に努める。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77</xdr:row>
      <xdr:rowOff>12700</xdr:rowOff>
    </xdr:to>
    <xdr:cxnSp macro="">
      <xdr:nvCxnSpPr>
        <xdr:cNvPr id="360" name="直線コネクタ 359"/>
        <xdr:cNvCxnSpPr/>
      </xdr:nvCxnSpPr>
      <xdr:spPr>
        <a:xfrm flipV="1">
          <a:off x="3987800" y="1307338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92711</xdr:rowOff>
    </xdr:to>
    <xdr:cxnSp macro="">
      <xdr:nvCxnSpPr>
        <xdr:cNvPr id="363" name="直線コネクタ 362"/>
        <xdr:cNvCxnSpPr/>
      </xdr:nvCxnSpPr>
      <xdr:spPr>
        <a:xfrm flipV="1">
          <a:off x="3098800" y="132143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5" name="テキスト ボックス 364"/>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88900</xdr:rowOff>
    </xdr:from>
    <xdr:to>
      <xdr:col>15</xdr:col>
      <xdr:colOff>98425</xdr:colOff>
      <xdr:row>77</xdr:row>
      <xdr:rowOff>92711</xdr:rowOff>
    </xdr:to>
    <xdr:cxnSp macro="">
      <xdr:nvCxnSpPr>
        <xdr:cNvPr id="366" name="直線コネクタ 365"/>
        <xdr:cNvCxnSpPr/>
      </xdr:nvCxnSpPr>
      <xdr:spPr>
        <a:xfrm>
          <a:off x="2209800" y="132905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8" name="テキスト ボックス 367"/>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73661</xdr:rowOff>
    </xdr:from>
    <xdr:to>
      <xdr:col>11</xdr:col>
      <xdr:colOff>9525</xdr:colOff>
      <xdr:row>77</xdr:row>
      <xdr:rowOff>88900</xdr:rowOff>
    </xdr:to>
    <xdr:cxnSp macro="">
      <xdr:nvCxnSpPr>
        <xdr:cNvPr id="369" name="直線コネクタ 368"/>
        <xdr:cNvCxnSpPr/>
      </xdr:nvCxnSpPr>
      <xdr:spPr>
        <a:xfrm>
          <a:off x="1320800" y="132753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1" name="テキスト ボックス 370"/>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73" name="テキスト ボックス 372"/>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79" name="楕円 378"/>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0" name="公債費該当値テキスト"/>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1" name="楕円 380"/>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2" name="テキスト ボックス 381"/>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3" name="楕円 382"/>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84" name="テキスト ボックス 383"/>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38100</xdr:rowOff>
    </xdr:from>
    <xdr:to>
      <xdr:col>11</xdr:col>
      <xdr:colOff>60325</xdr:colOff>
      <xdr:row>77</xdr:row>
      <xdr:rowOff>139700</xdr:rowOff>
    </xdr:to>
    <xdr:sp macro="" textlink="">
      <xdr:nvSpPr>
        <xdr:cNvPr id="385" name="楕円 384"/>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124477</xdr:rowOff>
    </xdr:from>
    <xdr:ext cx="762000" cy="259045"/>
    <xdr:sp macro="" textlink="">
      <xdr:nvSpPr>
        <xdr:cNvPr id="386" name="テキスト ボックス 385"/>
        <xdr:cNvSpPr txBox="1"/>
      </xdr:nvSpPr>
      <xdr:spPr>
        <a:xfrm>
          <a:off x="1828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87" name="楕円 386"/>
        <xdr:cNvSpPr/>
      </xdr:nvSpPr>
      <xdr:spPr>
        <a:xfrm>
          <a:off x="1270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109238</xdr:rowOff>
    </xdr:from>
    <xdr:ext cx="762000" cy="259045"/>
    <xdr:sp macro="" textlink="">
      <xdr:nvSpPr>
        <xdr:cNvPr id="388" name="テキスト ボックス 387"/>
        <xdr:cNvSpPr txBox="1"/>
      </xdr:nvSpPr>
      <xdr:spPr>
        <a:xfrm>
          <a:off x="939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人件費が高い水準で推移していることなどから、類似団体平均を上回っているが、普通交付税の増加等により、経常収支比率における比率は下降している。</a:t>
          </a:r>
        </a:p>
        <a:p>
          <a:r>
            <a:rPr kumimoji="1" lang="ja-JP" altLang="en-US" sz="1300">
              <a:latin typeface="ＭＳ Ｐゴシック" panose="020B0600070205080204" pitchFamily="50" charset="-128"/>
              <a:ea typeface="ＭＳ Ｐゴシック" panose="020B0600070205080204" pitchFamily="50" charset="-128"/>
            </a:rPr>
            <a:t>　今後も職員数の適正管理および適正な給与水準の維持に努めるとともに、行財政改革を推進し、健全な財政運営に努める。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80</xdr:row>
      <xdr:rowOff>39370</xdr:rowOff>
    </xdr:to>
    <xdr:cxnSp macro="">
      <xdr:nvCxnSpPr>
        <xdr:cNvPr id="421" name="直線コネクタ 420"/>
        <xdr:cNvCxnSpPr/>
      </xdr:nvCxnSpPr>
      <xdr:spPr>
        <a:xfrm flipV="1">
          <a:off x="15671800" y="13420089"/>
          <a:ext cx="8382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168911</xdr:rowOff>
    </xdr:from>
    <xdr:to>
      <xdr:col>78</xdr:col>
      <xdr:colOff>69850</xdr:colOff>
      <xdr:row>80</xdr:row>
      <xdr:rowOff>39370</xdr:rowOff>
    </xdr:to>
    <xdr:cxnSp macro="">
      <xdr:nvCxnSpPr>
        <xdr:cNvPr id="424" name="直線コネクタ 423"/>
        <xdr:cNvCxnSpPr/>
      </xdr:nvCxnSpPr>
      <xdr:spPr>
        <a:xfrm>
          <a:off x="14782800" y="137134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46989</xdr:rowOff>
    </xdr:to>
    <xdr:cxnSp macro="">
      <xdr:nvCxnSpPr>
        <xdr:cNvPr id="427" name="直線コネクタ 426"/>
        <xdr:cNvCxnSpPr/>
      </xdr:nvCxnSpPr>
      <xdr:spPr>
        <a:xfrm flipV="1">
          <a:off x="13893800" y="137134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80</xdr:row>
      <xdr:rowOff>46989</xdr:rowOff>
    </xdr:to>
    <xdr:cxnSp macro="">
      <xdr:nvCxnSpPr>
        <xdr:cNvPr id="430" name="直線コネクタ 429"/>
        <xdr:cNvCxnSpPr/>
      </xdr:nvCxnSpPr>
      <xdr:spPr>
        <a:xfrm>
          <a:off x="13004800" y="136982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40" name="楕円 439"/>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41" name="公債費以外該当値テキスト"/>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160020</xdr:rowOff>
    </xdr:from>
    <xdr:to>
      <xdr:col>78</xdr:col>
      <xdr:colOff>120650</xdr:colOff>
      <xdr:row>80</xdr:row>
      <xdr:rowOff>90170</xdr:rowOff>
    </xdr:to>
    <xdr:sp macro="" textlink="">
      <xdr:nvSpPr>
        <xdr:cNvPr id="442" name="楕円 441"/>
        <xdr:cNvSpPr/>
      </xdr:nvSpPr>
      <xdr:spPr>
        <a:xfrm>
          <a:off x="15621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74947</xdr:rowOff>
    </xdr:from>
    <xdr:ext cx="736600" cy="259045"/>
    <xdr:sp macro="" textlink="">
      <xdr:nvSpPr>
        <xdr:cNvPr id="443" name="テキスト ボックス 442"/>
        <xdr:cNvSpPr txBox="1"/>
      </xdr:nvSpPr>
      <xdr:spPr>
        <a:xfrm>
          <a:off x="15290800" y="1379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118111</xdr:rowOff>
    </xdr:from>
    <xdr:to>
      <xdr:col>74</xdr:col>
      <xdr:colOff>31750</xdr:colOff>
      <xdr:row>80</xdr:row>
      <xdr:rowOff>48261</xdr:rowOff>
    </xdr:to>
    <xdr:sp macro="" textlink="">
      <xdr:nvSpPr>
        <xdr:cNvPr id="444" name="楕円 443"/>
        <xdr:cNvSpPr/>
      </xdr:nvSpPr>
      <xdr:spPr>
        <a:xfrm>
          <a:off x="14732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33038</xdr:rowOff>
    </xdr:from>
    <xdr:ext cx="762000" cy="259045"/>
    <xdr:sp macro="" textlink="">
      <xdr:nvSpPr>
        <xdr:cNvPr id="445" name="テキスト ボックス 444"/>
        <xdr:cNvSpPr txBox="1"/>
      </xdr:nvSpPr>
      <xdr:spPr>
        <a:xfrm>
          <a:off x="14401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167639</xdr:rowOff>
    </xdr:from>
    <xdr:to>
      <xdr:col>69</xdr:col>
      <xdr:colOff>142875</xdr:colOff>
      <xdr:row>80</xdr:row>
      <xdr:rowOff>97789</xdr:rowOff>
    </xdr:to>
    <xdr:sp macro="" textlink="">
      <xdr:nvSpPr>
        <xdr:cNvPr id="446" name="楕円 445"/>
        <xdr:cNvSpPr/>
      </xdr:nvSpPr>
      <xdr:spPr>
        <a:xfrm>
          <a:off x="13843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82566</xdr:rowOff>
    </xdr:from>
    <xdr:ext cx="762000" cy="259045"/>
    <xdr:sp macro="" textlink="">
      <xdr:nvSpPr>
        <xdr:cNvPr id="447" name="テキスト ボックス 446"/>
        <xdr:cNvSpPr txBox="1"/>
      </xdr:nvSpPr>
      <xdr:spPr>
        <a:xfrm>
          <a:off x="13512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48" name="楕円 447"/>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49" name="テキスト ボックス 448"/>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21116</xdr:rowOff>
    </xdr:from>
    <xdr:to>
      <xdr:col>29</xdr:col>
      <xdr:colOff>127000</xdr:colOff>
      <xdr:row>16</xdr:row>
      <xdr:rowOff>48634</xdr:rowOff>
    </xdr:to>
    <xdr:cxnSp macro="">
      <xdr:nvCxnSpPr>
        <xdr:cNvPr id="49" name="直線コネクタ 48"/>
        <xdr:cNvCxnSpPr/>
      </xdr:nvCxnSpPr>
      <xdr:spPr bwMode="auto">
        <a:xfrm flipV="1">
          <a:off x="5003800" y="2811941"/>
          <a:ext cx="647700" cy="2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8853</xdr:rowOff>
    </xdr:from>
    <xdr:ext cx="762000" cy="259045"/>
    <xdr:sp macro="" textlink="">
      <xdr:nvSpPr>
        <xdr:cNvPr id="50" name="人口1人当たり決算額の推移平均値テキスト130"/>
        <xdr:cNvSpPr txBox="1"/>
      </xdr:nvSpPr>
      <xdr:spPr>
        <a:xfrm>
          <a:off x="5740400" y="2971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48634</xdr:rowOff>
    </xdr:from>
    <xdr:to>
      <xdr:col>26</xdr:col>
      <xdr:colOff>50800</xdr:colOff>
      <xdr:row>16</xdr:row>
      <xdr:rowOff>109828</xdr:rowOff>
    </xdr:to>
    <xdr:cxnSp macro="">
      <xdr:nvCxnSpPr>
        <xdr:cNvPr id="52" name="直線コネクタ 51"/>
        <xdr:cNvCxnSpPr/>
      </xdr:nvCxnSpPr>
      <xdr:spPr bwMode="auto">
        <a:xfrm flipV="1">
          <a:off x="4305300" y="2839459"/>
          <a:ext cx="698500" cy="61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137326</xdr:rowOff>
    </xdr:from>
    <xdr:ext cx="736600" cy="259045"/>
    <xdr:sp macro="" textlink="">
      <xdr:nvSpPr>
        <xdr:cNvPr id="54" name="テキスト ボックス 53"/>
        <xdr:cNvSpPr txBox="1"/>
      </xdr:nvSpPr>
      <xdr:spPr>
        <a:xfrm>
          <a:off x="4622800" y="309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102214</xdr:rowOff>
    </xdr:from>
    <xdr:to>
      <xdr:col>22</xdr:col>
      <xdr:colOff>114300</xdr:colOff>
      <xdr:row>16</xdr:row>
      <xdr:rowOff>109828</xdr:rowOff>
    </xdr:to>
    <xdr:cxnSp macro="">
      <xdr:nvCxnSpPr>
        <xdr:cNvPr id="55" name="直線コネクタ 54"/>
        <xdr:cNvCxnSpPr/>
      </xdr:nvCxnSpPr>
      <xdr:spPr bwMode="auto">
        <a:xfrm>
          <a:off x="3606800" y="2893039"/>
          <a:ext cx="698500" cy="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148101</xdr:rowOff>
    </xdr:from>
    <xdr:ext cx="762000" cy="259045"/>
    <xdr:sp macro="" textlink="">
      <xdr:nvSpPr>
        <xdr:cNvPr id="57" name="テキスト ボックス 56"/>
        <xdr:cNvSpPr txBox="1"/>
      </xdr:nvSpPr>
      <xdr:spPr>
        <a:xfrm>
          <a:off x="3924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102214</xdr:rowOff>
    </xdr:from>
    <xdr:to>
      <xdr:col>18</xdr:col>
      <xdr:colOff>177800</xdr:colOff>
      <xdr:row>16</xdr:row>
      <xdr:rowOff>122262</xdr:rowOff>
    </xdr:to>
    <xdr:cxnSp macro="">
      <xdr:nvCxnSpPr>
        <xdr:cNvPr id="58" name="直線コネクタ 57"/>
        <xdr:cNvCxnSpPr/>
      </xdr:nvCxnSpPr>
      <xdr:spPr bwMode="auto">
        <a:xfrm flipV="1">
          <a:off x="2908300" y="2893039"/>
          <a:ext cx="698500" cy="2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166479</xdr:rowOff>
    </xdr:from>
    <xdr:ext cx="762000" cy="259045"/>
    <xdr:sp macro="" textlink="">
      <xdr:nvSpPr>
        <xdr:cNvPr id="60" name="テキスト ボックス 59"/>
        <xdr:cNvSpPr txBox="1"/>
      </xdr:nvSpPr>
      <xdr:spPr>
        <a:xfrm>
          <a:off x="32258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171035</xdr:rowOff>
    </xdr:from>
    <xdr:ext cx="762000" cy="259045"/>
    <xdr:sp macro="" textlink="">
      <xdr:nvSpPr>
        <xdr:cNvPr id="62" name="テキスト ボックス 61"/>
        <xdr:cNvSpPr txBox="1"/>
      </xdr:nvSpPr>
      <xdr:spPr>
        <a:xfrm>
          <a:off x="2527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141766</xdr:rowOff>
    </xdr:from>
    <xdr:to>
      <xdr:col>29</xdr:col>
      <xdr:colOff>177800</xdr:colOff>
      <xdr:row>16</xdr:row>
      <xdr:rowOff>71916</xdr:rowOff>
    </xdr:to>
    <xdr:sp macro="" textlink="">
      <xdr:nvSpPr>
        <xdr:cNvPr id="68" name="楕円 67"/>
        <xdr:cNvSpPr/>
      </xdr:nvSpPr>
      <xdr:spPr bwMode="auto">
        <a:xfrm>
          <a:off x="5600700" y="2761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158293</xdr:rowOff>
    </xdr:from>
    <xdr:ext cx="762000" cy="259045"/>
    <xdr:sp macro="" textlink="">
      <xdr:nvSpPr>
        <xdr:cNvPr id="69" name="人口1人当たり決算額の推移該当値テキスト130"/>
        <xdr:cNvSpPr txBox="1"/>
      </xdr:nvSpPr>
      <xdr:spPr>
        <a:xfrm>
          <a:off x="5740400" y="260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169284</xdr:rowOff>
    </xdr:from>
    <xdr:to>
      <xdr:col>26</xdr:col>
      <xdr:colOff>101600</xdr:colOff>
      <xdr:row>16</xdr:row>
      <xdr:rowOff>99434</xdr:rowOff>
    </xdr:to>
    <xdr:sp macro="" textlink="">
      <xdr:nvSpPr>
        <xdr:cNvPr id="70" name="楕円 69"/>
        <xdr:cNvSpPr/>
      </xdr:nvSpPr>
      <xdr:spPr bwMode="auto">
        <a:xfrm>
          <a:off x="4953000" y="2788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109611</xdr:rowOff>
    </xdr:from>
    <xdr:ext cx="736600" cy="259045"/>
    <xdr:sp macro="" textlink="">
      <xdr:nvSpPr>
        <xdr:cNvPr id="71" name="テキスト ボックス 70"/>
        <xdr:cNvSpPr txBox="1"/>
      </xdr:nvSpPr>
      <xdr:spPr>
        <a:xfrm>
          <a:off x="4622800" y="2557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59028</xdr:rowOff>
    </xdr:from>
    <xdr:to>
      <xdr:col>22</xdr:col>
      <xdr:colOff>165100</xdr:colOff>
      <xdr:row>16</xdr:row>
      <xdr:rowOff>160628</xdr:rowOff>
    </xdr:to>
    <xdr:sp macro="" textlink="">
      <xdr:nvSpPr>
        <xdr:cNvPr id="72" name="楕円 71"/>
        <xdr:cNvSpPr/>
      </xdr:nvSpPr>
      <xdr:spPr bwMode="auto">
        <a:xfrm>
          <a:off x="4254500" y="284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170805</xdr:rowOff>
    </xdr:from>
    <xdr:ext cx="762000" cy="259045"/>
    <xdr:sp macro="" textlink="">
      <xdr:nvSpPr>
        <xdr:cNvPr id="73" name="テキスト ボックス 72"/>
        <xdr:cNvSpPr txBox="1"/>
      </xdr:nvSpPr>
      <xdr:spPr>
        <a:xfrm>
          <a:off x="3924300" y="261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51414</xdr:rowOff>
    </xdr:from>
    <xdr:to>
      <xdr:col>19</xdr:col>
      <xdr:colOff>38100</xdr:colOff>
      <xdr:row>16</xdr:row>
      <xdr:rowOff>153014</xdr:rowOff>
    </xdr:to>
    <xdr:sp macro="" textlink="">
      <xdr:nvSpPr>
        <xdr:cNvPr id="74" name="楕円 73"/>
        <xdr:cNvSpPr/>
      </xdr:nvSpPr>
      <xdr:spPr bwMode="auto">
        <a:xfrm>
          <a:off x="3556000" y="2842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163191</xdr:rowOff>
    </xdr:from>
    <xdr:ext cx="762000" cy="259045"/>
    <xdr:sp macro="" textlink="">
      <xdr:nvSpPr>
        <xdr:cNvPr id="75" name="テキスト ボックス 74"/>
        <xdr:cNvSpPr txBox="1"/>
      </xdr:nvSpPr>
      <xdr:spPr>
        <a:xfrm>
          <a:off x="3225800" y="261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71462</xdr:rowOff>
    </xdr:from>
    <xdr:to>
      <xdr:col>15</xdr:col>
      <xdr:colOff>101600</xdr:colOff>
      <xdr:row>17</xdr:row>
      <xdr:rowOff>1612</xdr:rowOff>
    </xdr:to>
    <xdr:sp macro="" textlink="">
      <xdr:nvSpPr>
        <xdr:cNvPr id="76" name="楕円 75"/>
        <xdr:cNvSpPr/>
      </xdr:nvSpPr>
      <xdr:spPr bwMode="auto">
        <a:xfrm>
          <a:off x="2857500" y="286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11789</xdr:rowOff>
    </xdr:from>
    <xdr:ext cx="762000" cy="259045"/>
    <xdr:sp macro="" textlink="">
      <xdr:nvSpPr>
        <xdr:cNvPr id="77" name="テキスト ボックス 76"/>
        <xdr:cNvSpPr txBox="1"/>
      </xdr:nvSpPr>
      <xdr:spPr>
        <a:xfrm>
          <a:off x="2527300" y="263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24313</xdr:rowOff>
    </xdr:from>
    <xdr:to>
      <xdr:col>29</xdr:col>
      <xdr:colOff>127000</xdr:colOff>
      <xdr:row>35</xdr:row>
      <xdr:rowOff>46465</xdr:rowOff>
    </xdr:to>
    <xdr:cxnSp macro="">
      <xdr:nvCxnSpPr>
        <xdr:cNvPr id="108" name="直線コネクタ 107"/>
        <xdr:cNvCxnSpPr/>
      </xdr:nvCxnSpPr>
      <xdr:spPr bwMode="auto">
        <a:xfrm>
          <a:off x="5003800" y="6634663"/>
          <a:ext cx="647700" cy="22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95771</xdr:rowOff>
    </xdr:from>
    <xdr:ext cx="762000" cy="259045"/>
    <xdr:sp macro="" textlink="">
      <xdr:nvSpPr>
        <xdr:cNvPr id="109" name="人口1人当たり決算額の推移平均値テキスト445"/>
        <xdr:cNvSpPr txBox="1"/>
      </xdr:nvSpPr>
      <xdr:spPr>
        <a:xfrm>
          <a:off x="5740400" y="6706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7909</xdr:rowOff>
    </xdr:from>
    <xdr:to>
      <xdr:col>26</xdr:col>
      <xdr:colOff>50800</xdr:colOff>
      <xdr:row>35</xdr:row>
      <xdr:rowOff>24313</xdr:rowOff>
    </xdr:to>
    <xdr:cxnSp macro="">
      <xdr:nvCxnSpPr>
        <xdr:cNvPr id="111" name="直線コネクタ 110"/>
        <xdr:cNvCxnSpPr/>
      </xdr:nvCxnSpPr>
      <xdr:spPr bwMode="auto">
        <a:xfrm>
          <a:off x="4305300" y="6618259"/>
          <a:ext cx="698500" cy="16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xdr:cNvSpPr txBox="1"/>
      </xdr:nvSpPr>
      <xdr:spPr>
        <a:xfrm>
          <a:off x="4622800" y="684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341285</xdr:rowOff>
    </xdr:from>
    <xdr:to>
      <xdr:col>22</xdr:col>
      <xdr:colOff>114300</xdr:colOff>
      <xdr:row>35</xdr:row>
      <xdr:rowOff>7909</xdr:rowOff>
    </xdr:to>
    <xdr:cxnSp macro="">
      <xdr:nvCxnSpPr>
        <xdr:cNvPr id="114" name="直線コネクタ 113"/>
        <xdr:cNvCxnSpPr/>
      </xdr:nvCxnSpPr>
      <xdr:spPr bwMode="auto">
        <a:xfrm>
          <a:off x="3606800" y="6608735"/>
          <a:ext cx="698500" cy="9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xdr:cNvSpPr txBox="1"/>
      </xdr:nvSpPr>
      <xdr:spPr>
        <a:xfrm>
          <a:off x="3924300" y="68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341285</xdr:rowOff>
    </xdr:from>
    <xdr:to>
      <xdr:col>18</xdr:col>
      <xdr:colOff>177800</xdr:colOff>
      <xdr:row>35</xdr:row>
      <xdr:rowOff>27920</xdr:rowOff>
    </xdr:to>
    <xdr:cxnSp macro="">
      <xdr:nvCxnSpPr>
        <xdr:cNvPr id="117" name="直線コネクタ 116"/>
        <xdr:cNvCxnSpPr/>
      </xdr:nvCxnSpPr>
      <xdr:spPr bwMode="auto">
        <a:xfrm flipV="1">
          <a:off x="2908300" y="6608735"/>
          <a:ext cx="698500" cy="2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252138</xdr:rowOff>
    </xdr:from>
    <xdr:ext cx="762000" cy="259045"/>
    <xdr:sp macro="" textlink="">
      <xdr:nvSpPr>
        <xdr:cNvPr id="119" name="テキスト ボックス 118"/>
        <xdr:cNvSpPr txBox="1"/>
      </xdr:nvSpPr>
      <xdr:spPr>
        <a:xfrm>
          <a:off x="3225800" y="686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249569</xdr:rowOff>
    </xdr:from>
    <xdr:ext cx="762000" cy="259045"/>
    <xdr:sp macro="" textlink="">
      <xdr:nvSpPr>
        <xdr:cNvPr id="121" name="テキスト ボックス 120"/>
        <xdr:cNvSpPr txBox="1"/>
      </xdr:nvSpPr>
      <xdr:spPr>
        <a:xfrm>
          <a:off x="25273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338565</xdr:rowOff>
    </xdr:from>
    <xdr:to>
      <xdr:col>29</xdr:col>
      <xdr:colOff>177800</xdr:colOff>
      <xdr:row>35</xdr:row>
      <xdr:rowOff>97265</xdr:rowOff>
    </xdr:to>
    <xdr:sp macro="" textlink="">
      <xdr:nvSpPr>
        <xdr:cNvPr id="127" name="楕円 126"/>
        <xdr:cNvSpPr/>
      </xdr:nvSpPr>
      <xdr:spPr bwMode="auto">
        <a:xfrm>
          <a:off x="5600700" y="660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183642</xdr:rowOff>
    </xdr:from>
    <xdr:ext cx="762000" cy="259045"/>
    <xdr:sp macro="" textlink="">
      <xdr:nvSpPr>
        <xdr:cNvPr id="128" name="人口1人当たり決算額の推移該当値テキスト445"/>
        <xdr:cNvSpPr txBox="1"/>
      </xdr:nvSpPr>
      <xdr:spPr>
        <a:xfrm>
          <a:off x="5740400" y="64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316413</xdr:rowOff>
    </xdr:from>
    <xdr:to>
      <xdr:col>26</xdr:col>
      <xdr:colOff>101600</xdr:colOff>
      <xdr:row>35</xdr:row>
      <xdr:rowOff>75113</xdr:rowOff>
    </xdr:to>
    <xdr:sp macro="" textlink="">
      <xdr:nvSpPr>
        <xdr:cNvPr id="129" name="楕円 128"/>
        <xdr:cNvSpPr/>
      </xdr:nvSpPr>
      <xdr:spPr bwMode="auto">
        <a:xfrm>
          <a:off x="4953000" y="658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85290</xdr:rowOff>
    </xdr:from>
    <xdr:ext cx="736600" cy="259045"/>
    <xdr:sp macro="" textlink="">
      <xdr:nvSpPr>
        <xdr:cNvPr id="130" name="テキスト ボックス 129"/>
        <xdr:cNvSpPr txBox="1"/>
      </xdr:nvSpPr>
      <xdr:spPr>
        <a:xfrm>
          <a:off x="4622800" y="635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300009</xdr:rowOff>
    </xdr:from>
    <xdr:to>
      <xdr:col>22</xdr:col>
      <xdr:colOff>165100</xdr:colOff>
      <xdr:row>35</xdr:row>
      <xdr:rowOff>58709</xdr:rowOff>
    </xdr:to>
    <xdr:sp macro="" textlink="">
      <xdr:nvSpPr>
        <xdr:cNvPr id="131" name="楕円 130"/>
        <xdr:cNvSpPr/>
      </xdr:nvSpPr>
      <xdr:spPr bwMode="auto">
        <a:xfrm>
          <a:off x="4254500" y="6567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68885</xdr:rowOff>
    </xdr:from>
    <xdr:ext cx="762000" cy="259045"/>
    <xdr:sp macro="" textlink="">
      <xdr:nvSpPr>
        <xdr:cNvPr id="132" name="テキスト ボックス 131"/>
        <xdr:cNvSpPr txBox="1"/>
      </xdr:nvSpPr>
      <xdr:spPr>
        <a:xfrm>
          <a:off x="3924300" y="633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290485</xdr:rowOff>
    </xdr:from>
    <xdr:to>
      <xdr:col>19</xdr:col>
      <xdr:colOff>38100</xdr:colOff>
      <xdr:row>35</xdr:row>
      <xdr:rowOff>49185</xdr:rowOff>
    </xdr:to>
    <xdr:sp macro="" textlink="">
      <xdr:nvSpPr>
        <xdr:cNvPr id="133" name="楕円 132"/>
        <xdr:cNvSpPr/>
      </xdr:nvSpPr>
      <xdr:spPr bwMode="auto">
        <a:xfrm>
          <a:off x="3556000" y="6557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59362</xdr:rowOff>
    </xdr:from>
    <xdr:ext cx="762000" cy="259045"/>
    <xdr:sp macro="" textlink="">
      <xdr:nvSpPr>
        <xdr:cNvPr id="134" name="テキスト ボックス 133"/>
        <xdr:cNvSpPr txBox="1"/>
      </xdr:nvSpPr>
      <xdr:spPr>
        <a:xfrm>
          <a:off x="3225800" y="632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320020</xdr:rowOff>
    </xdr:from>
    <xdr:to>
      <xdr:col>15</xdr:col>
      <xdr:colOff>101600</xdr:colOff>
      <xdr:row>35</xdr:row>
      <xdr:rowOff>78720</xdr:rowOff>
    </xdr:to>
    <xdr:sp macro="" textlink="">
      <xdr:nvSpPr>
        <xdr:cNvPr id="135" name="楕円 134"/>
        <xdr:cNvSpPr/>
      </xdr:nvSpPr>
      <xdr:spPr bwMode="auto">
        <a:xfrm>
          <a:off x="2857500" y="658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88897</xdr:rowOff>
    </xdr:from>
    <xdr:ext cx="762000" cy="259045"/>
    <xdr:sp macro="" textlink="">
      <xdr:nvSpPr>
        <xdr:cNvPr id="136" name="テキスト ボックス 135"/>
        <xdr:cNvSpPr txBox="1"/>
      </xdr:nvSpPr>
      <xdr:spPr>
        <a:xfrm>
          <a:off x="2527300" y="635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2,392
2,371
205.01
4,307,438
4,245,897
59,741
2,267,370
3,187,827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107788</xdr:rowOff>
    </xdr:from>
    <xdr:to>
      <xdr:col>24</xdr:col>
      <xdr:colOff>63500</xdr:colOff>
      <xdr:row>35</xdr:row>
      <xdr:rowOff>116325</xdr:rowOff>
    </xdr:to>
    <xdr:cxnSp macro="">
      <xdr:nvCxnSpPr>
        <xdr:cNvPr id="60" name="直線コネクタ 59"/>
        <xdr:cNvCxnSpPr/>
      </xdr:nvCxnSpPr>
      <xdr:spPr>
        <a:xfrm>
          <a:off x="3797300" y="6108538"/>
          <a:ext cx="838200" cy="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xdr:cNvSpPr txBox="1"/>
      </xdr:nvSpPr>
      <xdr:spPr>
        <a:xfrm>
          <a:off x="4686300" y="621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107788</xdr:rowOff>
    </xdr:from>
    <xdr:to>
      <xdr:col>19</xdr:col>
      <xdr:colOff>177800</xdr:colOff>
      <xdr:row>36</xdr:row>
      <xdr:rowOff>36259</xdr:rowOff>
    </xdr:to>
    <xdr:cxnSp macro="">
      <xdr:nvCxnSpPr>
        <xdr:cNvPr id="63" name="直線コネクタ 62"/>
        <xdr:cNvCxnSpPr/>
      </xdr:nvCxnSpPr>
      <xdr:spPr>
        <a:xfrm flipV="1">
          <a:off x="2908300" y="6108538"/>
          <a:ext cx="889000" cy="9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2370</xdr:rowOff>
    </xdr:from>
    <xdr:ext cx="599010" cy="259045"/>
    <xdr:sp macro="" textlink="">
      <xdr:nvSpPr>
        <xdr:cNvPr id="65" name="テキスト ボックス 64"/>
        <xdr:cNvSpPr txBox="1"/>
      </xdr:nvSpPr>
      <xdr:spPr>
        <a:xfrm>
          <a:off x="3497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36259</xdr:rowOff>
    </xdr:from>
    <xdr:to>
      <xdr:col>15</xdr:col>
      <xdr:colOff>50800</xdr:colOff>
      <xdr:row>36</xdr:row>
      <xdr:rowOff>41341</xdr:rowOff>
    </xdr:to>
    <xdr:cxnSp macro="">
      <xdr:nvCxnSpPr>
        <xdr:cNvPr id="66" name="直線コネクタ 65"/>
        <xdr:cNvCxnSpPr/>
      </xdr:nvCxnSpPr>
      <xdr:spPr>
        <a:xfrm flipV="1">
          <a:off x="2019300" y="6208459"/>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xdr:cNvSpPr txBox="1"/>
      </xdr:nvSpPr>
      <xdr:spPr>
        <a:xfrm>
          <a:off x="2608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41341</xdr:rowOff>
    </xdr:from>
    <xdr:to>
      <xdr:col>10</xdr:col>
      <xdr:colOff>114300</xdr:colOff>
      <xdr:row>36</xdr:row>
      <xdr:rowOff>60231</xdr:rowOff>
    </xdr:to>
    <xdr:cxnSp macro="">
      <xdr:nvCxnSpPr>
        <xdr:cNvPr id="69" name="直線コネクタ 68"/>
        <xdr:cNvCxnSpPr/>
      </xdr:nvCxnSpPr>
      <xdr:spPr>
        <a:xfrm flipV="1">
          <a:off x="1130300" y="6213541"/>
          <a:ext cx="889000" cy="1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xdr:cNvSpPr txBox="1"/>
      </xdr:nvSpPr>
      <xdr:spPr>
        <a:xfrm>
          <a:off x="1719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67834</xdr:rowOff>
    </xdr:from>
    <xdr:ext cx="599010" cy="259045"/>
    <xdr:sp macro="" textlink="">
      <xdr:nvSpPr>
        <xdr:cNvPr id="73" name="テキスト ボックス 72"/>
        <xdr:cNvSpPr txBox="1"/>
      </xdr:nvSpPr>
      <xdr:spPr>
        <a:xfrm>
          <a:off x="830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65525</xdr:rowOff>
    </xdr:from>
    <xdr:to>
      <xdr:col>24</xdr:col>
      <xdr:colOff>114300</xdr:colOff>
      <xdr:row>35</xdr:row>
      <xdr:rowOff>167125</xdr:rowOff>
    </xdr:to>
    <xdr:sp macro="" textlink="">
      <xdr:nvSpPr>
        <xdr:cNvPr id="79" name="楕円 78"/>
        <xdr:cNvSpPr/>
      </xdr:nvSpPr>
      <xdr:spPr>
        <a:xfrm>
          <a:off x="4584700" y="60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88402</xdr:rowOff>
    </xdr:from>
    <xdr:ext cx="599010" cy="259045"/>
    <xdr:sp macro="" textlink="">
      <xdr:nvSpPr>
        <xdr:cNvPr id="80" name="人件費該当値テキスト"/>
        <xdr:cNvSpPr txBox="1"/>
      </xdr:nvSpPr>
      <xdr:spPr>
        <a:xfrm>
          <a:off x="4686300" y="591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56988</xdr:rowOff>
    </xdr:from>
    <xdr:to>
      <xdr:col>20</xdr:col>
      <xdr:colOff>38100</xdr:colOff>
      <xdr:row>35</xdr:row>
      <xdr:rowOff>158588</xdr:rowOff>
    </xdr:to>
    <xdr:sp macro="" textlink="">
      <xdr:nvSpPr>
        <xdr:cNvPr id="81" name="楕円 80"/>
        <xdr:cNvSpPr/>
      </xdr:nvSpPr>
      <xdr:spPr>
        <a:xfrm>
          <a:off x="3746500" y="605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3665</xdr:rowOff>
    </xdr:from>
    <xdr:ext cx="599010" cy="259045"/>
    <xdr:sp macro="" textlink="">
      <xdr:nvSpPr>
        <xdr:cNvPr id="82" name="テキスト ボックス 81"/>
        <xdr:cNvSpPr txBox="1"/>
      </xdr:nvSpPr>
      <xdr:spPr>
        <a:xfrm>
          <a:off x="3497795" y="583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156909</xdr:rowOff>
    </xdr:from>
    <xdr:to>
      <xdr:col>15</xdr:col>
      <xdr:colOff>101600</xdr:colOff>
      <xdr:row>36</xdr:row>
      <xdr:rowOff>87059</xdr:rowOff>
    </xdr:to>
    <xdr:sp macro="" textlink="">
      <xdr:nvSpPr>
        <xdr:cNvPr id="83" name="楕円 82"/>
        <xdr:cNvSpPr/>
      </xdr:nvSpPr>
      <xdr:spPr>
        <a:xfrm>
          <a:off x="2857500" y="61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103586</xdr:rowOff>
    </xdr:from>
    <xdr:ext cx="599010" cy="259045"/>
    <xdr:sp macro="" textlink="">
      <xdr:nvSpPr>
        <xdr:cNvPr id="84" name="テキスト ボックス 83"/>
        <xdr:cNvSpPr txBox="1"/>
      </xdr:nvSpPr>
      <xdr:spPr>
        <a:xfrm>
          <a:off x="2608795" y="593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161991</xdr:rowOff>
    </xdr:from>
    <xdr:to>
      <xdr:col>10</xdr:col>
      <xdr:colOff>165100</xdr:colOff>
      <xdr:row>36</xdr:row>
      <xdr:rowOff>92141</xdr:rowOff>
    </xdr:to>
    <xdr:sp macro="" textlink="">
      <xdr:nvSpPr>
        <xdr:cNvPr id="85" name="楕円 84"/>
        <xdr:cNvSpPr/>
      </xdr:nvSpPr>
      <xdr:spPr>
        <a:xfrm>
          <a:off x="1968500" y="616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108668</xdr:rowOff>
    </xdr:from>
    <xdr:ext cx="599010" cy="259045"/>
    <xdr:sp macro="" textlink="">
      <xdr:nvSpPr>
        <xdr:cNvPr id="86" name="テキスト ボックス 85"/>
        <xdr:cNvSpPr txBox="1"/>
      </xdr:nvSpPr>
      <xdr:spPr>
        <a:xfrm>
          <a:off x="1719795" y="593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9431</xdr:rowOff>
    </xdr:from>
    <xdr:to>
      <xdr:col>6</xdr:col>
      <xdr:colOff>38100</xdr:colOff>
      <xdr:row>36</xdr:row>
      <xdr:rowOff>111031</xdr:rowOff>
    </xdr:to>
    <xdr:sp macro="" textlink="">
      <xdr:nvSpPr>
        <xdr:cNvPr id="87" name="楕円 86"/>
        <xdr:cNvSpPr/>
      </xdr:nvSpPr>
      <xdr:spPr>
        <a:xfrm>
          <a:off x="1079500" y="618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127558</xdr:rowOff>
    </xdr:from>
    <xdr:ext cx="599010" cy="259045"/>
    <xdr:sp macro="" textlink="">
      <xdr:nvSpPr>
        <xdr:cNvPr id="88" name="テキスト ボックス 87"/>
        <xdr:cNvSpPr txBox="1"/>
      </xdr:nvSpPr>
      <xdr:spPr>
        <a:xfrm>
          <a:off x="830795" y="595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61432</xdr:rowOff>
    </xdr:from>
    <xdr:to>
      <xdr:col>24</xdr:col>
      <xdr:colOff>63500</xdr:colOff>
      <xdr:row>57</xdr:row>
      <xdr:rowOff>106158</xdr:rowOff>
    </xdr:to>
    <xdr:cxnSp macro="">
      <xdr:nvCxnSpPr>
        <xdr:cNvPr id="119" name="直線コネクタ 118"/>
        <xdr:cNvCxnSpPr/>
      </xdr:nvCxnSpPr>
      <xdr:spPr>
        <a:xfrm flipV="1">
          <a:off x="3797300" y="9834082"/>
          <a:ext cx="838200" cy="4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105116</xdr:rowOff>
    </xdr:from>
    <xdr:to>
      <xdr:col>19</xdr:col>
      <xdr:colOff>177800</xdr:colOff>
      <xdr:row>57</xdr:row>
      <xdr:rowOff>106158</xdr:rowOff>
    </xdr:to>
    <xdr:cxnSp macro="">
      <xdr:nvCxnSpPr>
        <xdr:cNvPr id="122" name="直線コネクタ 121"/>
        <xdr:cNvCxnSpPr/>
      </xdr:nvCxnSpPr>
      <xdr:spPr>
        <a:xfrm>
          <a:off x="2908300" y="9877766"/>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143661</xdr:rowOff>
    </xdr:from>
    <xdr:ext cx="599010" cy="259045"/>
    <xdr:sp macro="" textlink="">
      <xdr:nvSpPr>
        <xdr:cNvPr id="124" name="テキスト ボックス 123"/>
        <xdr:cNvSpPr txBox="1"/>
      </xdr:nvSpPr>
      <xdr:spPr>
        <a:xfrm>
          <a:off x="3497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105116</xdr:rowOff>
    </xdr:from>
    <xdr:to>
      <xdr:col>15</xdr:col>
      <xdr:colOff>50800</xdr:colOff>
      <xdr:row>57</xdr:row>
      <xdr:rowOff>110186</xdr:rowOff>
    </xdr:to>
    <xdr:cxnSp macro="">
      <xdr:nvCxnSpPr>
        <xdr:cNvPr id="125" name="直線コネクタ 124"/>
        <xdr:cNvCxnSpPr/>
      </xdr:nvCxnSpPr>
      <xdr:spPr>
        <a:xfrm flipV="1">
          <a:off x="2019300" y="9877766"/>
          <a:ext cx="8890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99017</xdr:rowOff>
    </xdr:from>
    <xdr:to>
      <xdr:col>10</xdr:col>
      <xdr:colOff>114300</xdr:colOff>
      <xdr:row>57</xdr:row>
      <xdr:rowOff>110186</xdr:rowOff>
    </xdr:to>
    <xdr:cxnSp macro="">
      <xdr:nvCxnSpPr>
        <xdr:cNvPr id="128" name="直線コネクタ 127"/>
        <xdr:cNvCxnSpPr/>
      </xdr:nvCxnSpPr>
      <xdr:spPr>
        <a:xfrm>
          <a:off x="1130300" y="9871667"/>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143763</xdr:rowOff>
    </xdr:from>
    <xdr:ext cx="599010" cy="259045"/>
    <xdr:sp macro="" textlink="">
      <xdr:nvSpPr>
        <xdr:cNvPr id="132" name="テキスト ボックス 131"/>
        <xdr:cNvSpPr txBox="1"/>
      </xdr:nvSpPr>
      <xdr:spPr>
        <a:xfrm>
          <a:off x="830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10632</xdr:rowOff>
    </xdr:from>
    <xdr:to>
      <xdr:col>24</xdr:col>
      <xdr:colOff>114300</xdr:colOff>
      <xdr:row>57</xdr:row>
      <xdr:rowOff>112232</xdr:rowOff>
    </xdr:to>
    <xdr:sp macro="" textlink="">
      <xdr:nvSpPr>
        <xdr:cNvPr id="138" name="楕円 137"/>
        <xdr:cNvSpPr/>
      </xdr:nvSpPr>
      <xdr:spPr>
        <a:xfrm>
          <a:off x="4584700" y="978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160509</xdr:rowOff>
    </xdr:from>
    <xdr:ext cx="599010" cy="259045"/>
    <xdr:sp macro="" textlink="">
      <xdr:nvSpPr>
        <xdr:cNvPr id="139" name="物件費該当値テキスト"/>
        <xdr:cNvSpPr txBox="1"/>
      </xdr:nvSpPr>
      <xdr:spPr>
        <a:xfrm>
          <a:off x="4686300" y="976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55358</xdr:rowOff>
    </xdr:from>
    <xdr:to>
      <xdr:col>20</xdr:col>
      <xdr:colOff>38100</xdr:colOff>
      <xdr:row>57</xdr:row>
      <xdr:rowOff>156958</xdr:rowOff>
    </xdr:to>
    <xdr:sp macro="" textlink="">
      <xdr:nvSpPr>
        <xdr:cNvPr id="140" name="楕円 139"/>
        <xdr:cNvSpPr/>
      </xdr:nvSpPr>
      <xdr:spPr>
        <a:xfrm>
          <a:off x="3746500" y="98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148085</xdr:rowOff>
    </xdr:from>
    <xdr:ext cx="599010" cy="259045"/>
    <xdr:sp macro="" textlink="">
      <xdr:nvSpPr>
        <xdr:cNvPr id="141" name="テキスト ボックス 140"/>
        <xdr:cNvSpPr txBox="1"/>
      </xdr:nvSpPr>
      <xdr:spPr>
        <a:xfrm>
          <a:off x="3497795" y="992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54316</xdr:rowOff>
    </xdr:from>
    <xdr:to>
      <xdr:col>15</xdr:col>
      <xdr:colOff>101600</xdr:colOff>
      <xdr:row>57</xdr:row>
      <xdr:rowOff>155916</xdr:rowOff>
    </xdr:to>
    <xdr:sp macro="" textlink="">
      <xdr:nvSpPr>
        <xdr:cNvPr id="142" name="楕円 141"/>
        <xdr:cNvSpPr/>
      </xdr:nvSpPr>
      <xdr:spPr>
        <a:xfrm>
          <a:off x="2857500" y="98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147043</xdr:rowOff>
    </xdr:from>
    <xdr:ext cx="599010" cy="259045"/>
    <xdr:sp macro="" textlink="">
      <xdr:nvSpPr>
        <xdr:cNvPr id="143" name="テキスト ボックス 142"/>
        <xdr:cNvSpPr txBox="1"/>
      </xdr:nvSpPr>
      <xdr:spPr>
        <a:xfrm>
          <a:off x="2608795" y="991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59386</xdr:rowOff>
    </xdr:from>
    <xdr:to>
      <xdr:col>10</xdr:col>
      <xdr:colOff>165100</xdr:colOff>
      <xdr:row>57</xdr:row>
      <xdr:rowOff>160986</xdr:rowOff>
    </xdr:to>
    <xdr:sp macro="" textlink="">
      <xdr:nvSpPr>
        <xdr:cNvPr id="144" name="楕円 143"/>
        <xdr:cNvSpPr/>
      </xdr:nvSpPr>
      <xdr:spPr>
        <a:xfrm>
          <a:off x="1968500" y="98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152113</xdr:rowOff>
    </xdr:from>
    <xdr:ext cx="599010" cy="259045"/>
    <xdr:sp macro="" textlink="">
      <xdr:nvSpPr>
        <xdr:cNvPr id="145" name="テキスト ボックス 144"/>
        <xdr:cNvSpPr txBox="1"/>
      </xdr:nvSpPr>
      <xdr:spPr>
        <a:xfrm>
          <a:off x="1719795" y="992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48217</xdr:rowOff>
    </xdr:from>
    <xdr:to>
      <xdr:col>6</xdr:col>
      <xdr:colOff>38100</xdr:colOff>
      <xdr:row>57</xdr:row>
      <xdr:rowOff>149817</xdr:rowOff>
    </xdr:to>
    <xdr:sp macro="" textlink="">
      <xdr:nvSpPr>
        <xdr:cNvPr id="146" name="楕円 145"/>
        <xdr:cNvSpPr/>
      </xdr:nvSpPr>
      <xdr:spPr>
        <a:xfrm>
          <a:off x="1079500" y="98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166344</xdr:rowOff>
    </xdr:from>
    <xdr:ext cx="599010" cy="259045"/>
    <xdr:sp macro="" textlink="">
      <xdr:nvSpPr>
        <xdr:cNvPr id="147" name="テキスト ボックス 146"/>
        <xdr:cNvSpPr txBox="1"/>
      </xdr:nvSpPr>
      <xdr:spPr>
        <a:xfrm>
          <a:off x="830795" y="959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14483</xdr:rowOff>
    </xdr:from>
    <xdr:to>
      <xdr:col>24</xdr:col>
      <xdr:colOff>63500</xdr:colOff>
      <xdr:row>77</xdr:row>
      <xdr:rowOff>28911</xdr:rowOff>
    </xdr:to>
    <xdr:cxnSp macro="">
      <xdr:nvCxnSpPr>
        <xdr:cNvPr id="174" name="直線コネクタ 173"/>
        <xdr:cNvCxnSpPr/>
      </xdr:nvCxnSpPr>
      <xdr:spPr>
        <a:xfrm flipV="1">
          <a:off x="3797300" y="13216133"/>
          <a:ext cx="838200" cy="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71176</xdr:rowOff>
    </xdr:from>
    <xdr:ext cx="534377" cy="259045"/>
    <xdr:sp macro="" textlink="">
      <xdr:nvSpPr>
        <xdr:cNvPr id="175" name="維持補修費平均値テキスト"/>
        <xdr:cNvSpPr txBox="1"/>
      </xdr:nvSpPr>
      <xdr:spPr>
        <a:xfrm>
          <a:off x="4686300" y="13272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28911</xdr:rowOff>
    </xdr:from>
    <xdr:to>
      <xdr:col>19</xdr:col>
      <xdr:colOff>177800</xdr:colOff>
      <xdr:row>77</xdr:row>
      <xdr:rowOff>111861</xdr:rowOff>
    </xdr:to>
    <xdr:cxnSp macro="">
      <xdr:nvCxnSpPr>
        <xdr:cNvPr id="177" name="直線コネクタ 176"/>
        <xdr:cNvCxnSpPr/>
      </xdr:nvCxnSpPr>
      <xdr:spPr>
        <a:xfrm flipV="1">
          <a:off x="2908300" y="13230561"/>
          <a:ext cx="889000" cy="8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32109</xdr:rowOff>
    </xdr:from>
    <xdr:ext cx="534377" cy="259045"/>
    <xdr:sp macro="" textlink="">
      <xdr:nvSpPr>
        <xdr:cNvPr id="179" name="テキスト ボックス 178"/>
        <xdr:cNvSpPr txBox="1"/>
      </xdr:nvSpPr>
      <xdr:spPr>
        <a:xfrm>
          <a:off x="3530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94986</xdr:rowOff>
    </xdr:from>
    <xdr:to>
      <xdr:col>15</xdr:col>
      <xdr:colOff>50800</xdr:colOff>
      <xdr:row>77</xdr:row>
      <xdr:rowOff>111861</xdr:rowOff>
    </xdr:to>
    <xdr:cxnSp macro="">
      <xdr:nvCxnSpPr>
        <xdr:cNvPr id="180" name="直線コネクタ 179"/>
        <xdr:cNvCxnSpPr/>
      </xdr:nvCxnSpPr>
      <xdr:spPr>
        <a:xfrm>
          <a:off x="2019300" y="13296636"/>
          <a:ext cx="889000" cy="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67812</xdr:rowOff>
    </xdr:from>
    <xdr:ext cx="534377" cy="259045"/>
    <xdr:sp macro="" textlink="">
      <xdr:nvSpPr>
        <xdr:cNvPr id="182" name="テキスト ボックス 181"/>
        <xdr:cNvSpPr txBox="1"/>
      </xdr:nvSpPr>
      <xdr:spPr>
        <a:xfrm>
          <a:off x="2641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94986</xdr:rowOff>
    </xdr:from>
    <xdr:to>
      <xdr:col>10</xdr:col>
      <xdr:colOff>114300</xdr:colOff>
      <xdr:row>77</xdr:row>
      <xdr:rowOff>159286</xdr:rowOff>
    </xdr:to>
    <xdr:cxnSp macro="">
      <xdr:nvCxnSpPr>
        <xdr:cNvPr id="183" name="直線コネクタ 182"/>
        <xdr:cNvCxnSpPr/>
      </xdr:nvCxnSpPr>
      <xdr:spPr>
        <a:xfrm flipV="1">
          <a:off x="1130300" y="13296636"/>
          <a:ext cx="889000" cy="6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58073</xdr:rowOff>
    </xdr:from>
    <xdr:ext cx="534377" cy="259045"/>
    <xdr:sp macro="" textlink="">
      <xdr:nvSpPr>
        <xdr:cNvPr id="185" name="テキスト ボックス 184"/>
        <xdr:cNvSpPr txBox="1"/>
      </xdr:nvSpPr>
      <xdr:spPr>
        <a:xfrm>
          <a:off x="1752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48299</xdr:rowOff>
    </xdr:from>
    <xdr:ext cx="534377" cy="259045"/>
    <xdr:sp macro="" textlink="">
      <xdr:nvSpPr>
        <xdr:cNvPr id="187" name="テキスト ボックス 186"/>
        <xdr:cNvSpPr txBox="1"/>
      </xdr:nvSpPr>
      <xdr:spPr>
        <a:xfrm>
          <a:off x="863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135133</xdr:rowOff>
    </xdr:from>
    <xdr:to>
      <xdr:col>24</xdr:col>
      <xdr:colOff>114300</xdr:colOff>
      <xdr:row>77</xdr:row>
      <xdr:rowOff>65283</xdr:rowOff>
    </xdr:to>
    <xdr:sp macro="" textlink="">
      <xdr:nvSpPr>
        <xdr:cNvPr id="193" name="楕円 192"/>
        <xdr:cNvSpPr/>
      </xdr:nvSpPr>
      <xdr:spPr>
        <a:xfrm>
          <a:off x="4584700" y="131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158010</xdr:rowOff>
    </xdr:from>
    <xdr:ext cx="534377" cy="259045"/>
    <xdr:sp macro="" textlink="">
      <xdr:nvSpPr>
        <xdr:cNvPr id="194" name="維持補修費該当値テキスト"/>
        <xdr:cNvSpPr txBox="1"/>
      </xdr:nvSpPr>
      <xdr:spPr>
        <a:xfrm>
          <a:off x="4686300" y="1301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149561</xdr:rowOff>
    </xdr:from>
    <xdr:to>
      <xdr:col>20</xdr:col>
      <xdr:colOff>38100</xdr:colOff>
      <xdr:row>77</xdr:row>
      <xdr:rowOff>79711</xdr:rowOff>
    </xdr:to>
    <xdr:sp macro="" textlink="">
      <xdr:nvSpPr>
        <xdr:cNvPr id="195" name="楕円 194"/>
        <xdr:cNvSpPr/>
      </xdr:nvSpPr>
      <xdr:spPr>
        <a:xfrm>
          <a:off x="3746500" y="131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96238</xdr:rowOff>
    </xdr:from>
    <xdr:ext cx="534377" cy="259045"/>
    <xdr:sp macro="" textlink="">
      <xdr:nvSpPr>
        <xdr:cNvPr id="196" name="テキスト ボックス 195"/>
        <xdr:cNvSpPr txBox="1"/>
      </xdr:nvSpPr>
      <xdr:spPr>
        <a:xfrm>
          <a:off x="3530111" y="1295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61061</xdr:rowOff>
    </xdr:from>
    <xdr:to>
      <xdr:col>15</xdr:col>
      <xdr:colOff>101600</xdr:colOff>
      <xdr:row>77</xdr:row>
      <xdr:rowOff>162661</xdr:rowOff>
    </xdr:to>
    <xdr:sp macro="" textlink="">
      <xdr:nvSpPr>
        <xdr:cNvPr id="197" name="楕円 196"/>
        <xdr:cNvSpPr/>
      </xdr:nvSpPr>
      <xdr:spPr>
        <a:xfrm>
          <a:off x="2857500" y="132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7738</xdr:rowOff>
    </xdr:from>
    <xdr:ext cx="534377" cy="259045"/>
    <xdr:sp macro="" textlink="">
      <xdr:nvSpPr>
        <xdr:cNvPr id="198" name="テキスト ボックス 197"/>
        <xdr:cNvSpPr txBox="1"/>
      </xdr:nvSpPr>
      <xdr:spPr>
        <a:xfrm>
          <a:off x="2641111" y="1303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44186</xdr:rowOff>
    </xdr:from>
    <xdr:to>
      <xdr:col>10</xdr:col>
      <xdr:colOff>165100</xdr:colOff>
      <xdr:row>77</xdr:row>
      <xdr:rowOff>145786</xdr:rowOff>
    </xdr:to>
    <xdr:sp macro="" textlink="">
      <xdr:nvSpPr>
        <xdr:cNvPr id="199" name="楕円 198"/>
        <xdr:cNvSpPr/>
      </xdr:nvSpPr>
      <xdr:spPr>
        <a:xfrm>
          <a:off x="1968500" y="1324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162313</xdr:rowOff>
    </xdr:from>
    <xdr:ext cx="534377" cy="259045"/>
    <xdr:sp macro="" textlink="">
      <xdr:nvSpPr>
        <xdr:cNvPr id="200" name="テキスト ボックス 199"/>
        <xdr:cNvSpPr txBox="1"/>
      </xdr:nvSpPr>
      <xdr:spPr>
        <a:xfrm>
          <a:off x="1752111" y="1302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108486</xdr:rowOff>
    </xdr:from>
    <xdr:to>
      <xdr:col>6</xdr:col>
      <xdr:colOff>38100</xdr:colOff>
      <xdr:row>78</xdr:row>
      <xdr:rowOff>38636</xdr:rowOff>
    </xdr:to>
    <xdr:sp macro="" textlink="">
      <xdr:nvSpPr>
        <xdr:cNvPr id="201" name="楕円 200"/>
        <xdr:cNvSpPr/>
      </xdr:nvSpPr>
      <xdr:spPr>
        <a:xfrm>
          <a:off x="1079500" y="1331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55163</xdr:rowOff>
    </xdr:from>
    <xdr:ext cx="534377" cy="259045"/>
    <xdr:sp macro="" textlink="">
      <xdr:nvSpPr>
        <xdr:cNvPr id="202" name="テキスト ボックス 201"/>
        <xdr:cNvSpPr txBox="1"/>
      </xdr:nvSpPr>
      <xdr:spPr>
        <a:xfrm>
          <a:off x="863111" y="130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101105</xdr:rowOff>
    </xdr:from>
    <xdr:to>
      <xdr:col>24</xdr:col>
      <xdr:colOff>63500</xdr:colOff>
      <xdr:row>95</xdr:row>
      <xdr:rowOff>34719</xdr:rowOff>
    </xdr:to>
    <xdr:cxnSp macro="">
      <xdr:nvCxnSpPr>
        <xdr:cNvPr id="231" name="直線コネクタ 230"/>
        <xdr:cNvCxnSpPr/>
      </xdr:nvCxnSpPr>
      <xdr:spPr>
        <a:xfrm flipV="1">
          <a:off x="3797300" y="16045955"/>
          <a:ext cx="838200" cy="27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34719</xdr:rowOff>
    </xdr:from>
    <xdr:to>
      <xdr:col>19</xdr:col>
      <xdr:colOff>177800</xdr:colOff>
      <xdr:row>95</xdr:row>
      <xdr:rowOff>112207</xdr:rowOff>
    </xdr:to>
    <xdr:cxnSp macro="">
      <xdr:nvCxnSpPr>
        <xdr:cNvPr id="234" name="直線コネクタ 233"/>
        <xdr:cNvCxnSpPr/>
      </xdr:nvCxnSpPr>
      <xdr:spPr>
        <a:xfrm flipV="1">
          <a:off x="2908300" y="16322469"/>
          <a:ext cx="889000" cy="7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6" name="テキスト ボックス 235"/>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112207</xdr:rowOff>
    </xdr:from>
    <xdr:to>
      <xdr:col>15</xdr:col>
      <xdr:colOff>50800</xdr:colOff>
      <xdr:row>95</xdr:row>
      <xdr:rowOff>120574</xdr:rowOff>
    </xdr:to>
    <xdr:cxnSp macro="">
      <xdr:nvCxnSpPr>
        <xdr:cNvPr id="237" name="直線コネクタ 236"/>
        <xdr:cNvCxnSpPr/>
      </xdr:nvCxnSpPr>
      <xdr:spPr>
        <a:xfrm flipV="1">
          <a:off x="2019300" y="16399957"/>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9" name="テキスト ボックス 238"/>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98583</xdr:rowOff>
    </xdr:from>
    <xdr:to>
      <xdr:col>10</xdr:col>
      <xdr:colOff>114300</xdr:colOff>
      <xdr:row>95</xdr:row>
      <xdr:rowOff>120574</xdr:rowOff>
    </xdr:to>
    <xdr:cxnSp macro="">
      <xdr:nvCxnSpPr>
        <xdr:cNvPr id="240" name="直線コネクタ 239"/>
        <xdr:cNvCxnSpPr/>
      </xdr:nvCxnSpPr>
      <xdr:spPr>
        <a:xfrm>
          <a:off x="1130300" y="16386333"/>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50305</xdr:rowOff>
    </xdr:from>
    <xdr:to>
      <xdr:col>24</xdr:col>
      <xdr:colOff>114300</xdr:colOff>
      <xdr:row>93</xdr:row>
      <xdr:rowOff>151905</xdr:rowOff>
    </xdr:to>
    <xdr:sp macro="" textlink="">
      <xdr:nvSpPr>
        <xdr:cNvPr id="250" name="楕円 249"/>
        <xdr:cNvSpPr/>
      </xdr:nvSpPr>
      <xdr:spPr>
        <a:xfrm>
          <a:off x="4584700" y="159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73182</xdr:rowOff>
    </xdr:from>
    <xdr:ext cx="599010" cy="259045"/>
    <xdr:sp macro="" textlink="">
      <xdr:nvSpPr>
        <xdr:cNvPr id="251" name="扶助費該当値テキスト"/>
        <xdr:cNvSpPr txBox="1"/>
      </xdr:nvSpPr>
      <xdr:spPr>
        <a:xfrm>
          <a:off x="4686300" y="1584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155369</xdr:rowOff>
    </xdr:from>
    <xdr:to>
      <xdr:col>20</xdr:col>
      <xdr:colOff>38100</xdr:colOff>
      <xdr:row>95</xdr:row>
      <xdr:rowOff>85519</xdr:rowOff>
    </xdr:to>
    <xdr:sp macro="" textlink="">
      <xdr:nvSpPr>
        <xdr:cNvPr id="252" name="楕円 251"/>
        <xdr:cNvSpPr/>
      </xdr:nvSpPr>
      <xdr:spPr>
        <a:xfrm>
          <a:off x="3746500" y="162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102046</xdr:rowOff>
    </xdr:from>
    <xdr:ext cx="534377" cy="259045"/>
    <xdr:sp macro="" textlink="">
      <xdr:nvSpPr>
        <xdr:cNvPr id="253" name="テキスト ボックス 252"/>
        <xdr:cNvSpPr txBox="1"/>
      </xdr:nvSpPr>
      <xdr:spPr>
        <a:xfrm>
          <a:off x="3530111" y="160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61407</xdr:rowOff>
    </xdr:from>
    <xdr:to>
      <xdr:col>15</xdr:col>
      <xdr:colOff>101600</xdr:colOff>
      <xdr:row>95</xdr:row>
      <xdr:rowOff>163007</xdr:rowOff>
    </xdr:to>
    <xdr:sp macro="" textlink="">
      <xdr:nvSpPr>
        <xdr:cNvPr id="254" name="楕円 253"/>
        <xdr:cNvSpPr/>
      </xdr:nvSpPr>
      <xdr:spPr>
        <a:xfrm>
          <a:off x="2857500" y="163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8084</xdr:rowOff>
    </xdr:from>
    <xdr:ext cx="534377" cy="259045"/>
    <xdr:sp macro="" textlink="">
      <xdr:nvSpPr>
        <xdr:cNvPr id="255" name="テキスト ボックス 254"/>
        <xdr:cNvSpPr txBox="1"/>
      </xdr:nvSpPr>
      <xdr:spPr>
        <a:xfrm>
          <a:off x="2641111" y="1612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69774</xdr:rowOff>
    </xdr:from>
    <xdr:to>
      <xdr:col>10</xdr:col>
      <xdr:colOff>165100</xdr:colOff>
      <xdr:row>95</xdr:row>
      <xdr:rowOff>171374</xdr:rowOff>
    </xdr:to>
    <xdr:sp macro="" textlink="">
      <xdr:nvSpPr>
        <xdr:cNvPr id="256" name="楕円 255"/>
        <xdr:cNvSpPr/>
      </xdr:nvSpPr>
      <xdr:spPr>
        <a:xfrm>
          <a:off x="1968500" y="163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16451</xdr:rowOff>
    </xdr:from>
    <xdr:ext cx="534377" cy="259045"/>
    <xdr:sp macro="" textlink="">
      <xdr:nvSpPr>
        <xdr:cNvPr id="257" name="テキスト ボックス 256"/>
        <xdr:cNvSpPr txBox="1"/>
      </xdr:nvSpPr>
      <xdr:spPr>
        <a:xfrm>
          <a:off x="1752111" y="1613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47783</xdr:rowOff>
    </xdr:from>
    <xdr:to>
      <xdr:col>6</xdr:col>
      <xdr:colOff>38100</xdr:colOff>
      <xdr:row>95</xdr:row>
      <xdr:rowOff>149383</xdr:rowOff>
    </xdr:to>
    <xdr:sp macro="" textlink="">
      <xdr:nvSpPr>
        <xdr:cNvPr id="258" name="楕円 257"/>
        <xdr:cNvSpPr/>
      </xdr:nvSpPr>
      <xdr:spPr>
        <a:xfrm>
          <a:off x="1079500" y="163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165910</xdr:rowOff>
    </xdr:from>
    <xdr:ext cx="534377" cy="259045"/>
    <xdr:sp macro="" textlink="">
      <xdr:nvSpPr>
        <xdr:cNvPr id="259" name="テキスト ボックス 258"/>
        <xdr:cNvSpPr txBox="1"/>
      </xdr:nvSpPr>
      <xdr:spPr>
        <a:xfrm>
          <a:off x="863111" y="1611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100089</xdr:rowOff>
    </xdr:from>
    <xdr:to>
      <xdr:col>55</xdr:col>
      <xdr:colOff>0</xdr:colOff>
      <xdr:row>36</xdr:row>
      <xdr:rowOff>117307</xdr:rowOff>
    </xdr:to>
    <xdr:cxnSp macro="">
      <xdr:nvCxnSpPr>
        <xdr:cNvPr id="288" name="直線コネクタ 287"/>
        <xdr:cNvCxnSpPr/>
      </xdr:nvCxnSpPr>
      <xdr:spPr>
        <a:xfrm>
          <a:off x="9639300" y="6100839"/>
          <a:ext cx="838200" cy="18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100089</xdr:rowOff>
    </xdr:from>
    <xdr:to>
      <xdr:col>50</xdr:col>
      <xdr:colOff>114300</xdr:colOff>
      <xdr:row>37</xdr:row>
      <xdr:rowOff>29978</xdr:rowOff>
    </xdr:to>
    <xdr:cxnSp macro="">
      <xdr:nvCxnSpPr>
        <xdr:cNvPr id="291" name="直線コネクタ 290"/>
        <xdr:cNvCxnSpPr/>
      </xdr:nvCxnSpPr>
      <xdr:spPr>
        <a:xfrm flipV="1">
          <a:off x="8750300" y="6100839"/>
          <a:ext cx="889000" cy="2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29978</xdr:rowOff>
    </xdr:from>
    <xdr:to>
      <xdr:col>45</xdr:col>
      <xdr:colOff>177800</xdr:colOff>
      <xdr:row>37</xdr:row>
      <xdr:rowOff>75806</xdr:rowOff>
    </xdr:to>
    <xdr:cxnSp macro="">
      <xdr:nvCxnSpPr>
        <xdr:cNvPr id="294" name="直線コネクタ 293"/>
        <xdr:cNvCxnSpPr/>
      </xdr:nvCxnSpPr>
      <xdr:spPr>
        <a:xfrm flipV="1">
          <a:off x="7861300" y="6373628"/>
          <a:ext cx="889000" cy="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6" name="テキスト ボックス 295"/>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49323</xdr:rowOff>
    </xdr:from>
    <xdr:to>
      <xdr:col>41</xdr:col>
      <xdr:colOff>50800</xdr:colOff>
      <xdr:row>37</xdr:row>
      <xdr:rowOff>75806</xdr:rowOff>
    </xdr:to>
    <xdr:cxnSp macro="">
      <xdr:nvCxnSpPr>
        <xdr:cNvPr id="297" name="直線コネクタ 296"/>
        <xdr:cNvCxnSpPr/>
      </xdr:nvCxnSpPr>
      <xdr:spPr>
        <a:xfrm>
          <a:off x="6972300" y="6392973"/>
          <a:ext cx="889000" cy="2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66507</xdr:rowOff>
    </xdr:from>
    <xdr:to>
      <xdr:col>55</xdr:col>
      <xdr:colOff>50800</xdr:colOff>
      <xdr:row>36</xdr:row>
      <xdr:rowOff>168107</xdr:rowOff>
    </xdr:to>
    <xdr:sp macro="" textlink="">
      <xdr:nvSpPr>
        <xdr:cNvPr id="307" name="楕円 306"/>
        <xdr:cNvSpPr/>
      </xdr:nvSpPr>
      <xdr:spPr>
        <a:xfrm>
          <a:off x="10426700" y="623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44934</xdr:rowOff>
    </xdr:from>
    <xdr:ext cx="599010" cy="259045"/>
    <xdr:sp macro="" textlink="">
      <xdr:nvSpPr>
        <xdr:cNvPr id="308" name="補助費等該当値テキスト"/>
        <xdr:cNvSpPr txBox="1"/>
      </xdr:nvSpPr>
      <xdr:spPr>
        <a:xfrm>
          <a:off x="10528300" y="621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49289</xdr:rowOff>
    </xdr:from>
    <xdr:to>
      <xdr:col>50</xdr:col>
      <xdr:colOff>165100</xdr:colOff>
      <xdr:row>35</xdr:row>
      <xdr:rowOff>150889</xdr:rowOff>
    </xdr:to>
    <xdr:sp macro="" textlink="">
      <xdr:nvSpPr>
        <xdr:cNvPr id="309" name="楕円 308"/>
        <xdr:cNvSpPr/>
      </xdr:nvSpPr>
      <xdr:spPr>
        <a:xfrm>
          <a:off x="9588500" y="60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142016</xdr:rowOff>
    </xdr:from>
    <xdr:ext cx="599010" cy="259045"/>
    <xdr:sp macro="" textlink="">
      <xdr:nvSpPr>
        <xdr:cNvPr id="310" name="テキスト ボックス 309"/>
        <xdr:cNvSpPr txBox="1"/>
      </xdr:nvSpPr>
      <xdr:spPr>
        <a:xfrm>
          <a:off x="9339795" y="614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150628</xdr:rowOff>
    </xdr:from>
    <xdr:to>
      <xdr:col>46</xdr:col>
      <xdr:colOff>38100</xdr:colOff>
      <xdr:row>37</xdr:row>
      <xdr:rowOff>80778</xdr:rowOff>
    </xdr:to>
    <xdr:sp macro="" textlink="">
      <xdr:nvSpPr>
        <xdr:cNvPr id="311" name="楕円 310"/>
        <xdr:cNvSpPr/>
      </xdr:nvSpPr>
      <xdr:spPr>
        <a:xfrm>
          <a:off x="8699500" y="63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71905</xdr:rowOff>
    </xdr:from>
    <xdr:ext cx="599010" cy="259045"/>
    <xdr:sp macro="" textlink="">
      <xdr:nvSpPr>
        <xdr:cNvPr id="312" name="テキスト ボックス 311"/>
        <xdr:cNvSpPr txBox="1"/>
      </xdr:nvSpPr>
      <xdr:spPr>
        <a:xfrm>
          <a:off x="8450795" y="641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25006</xdr:rowOff>
    </xdr:from>
    <xdr:to>
      <xdr:col>41</xdr:col>
      <xdr:colOff>101600</xdr:colOff>
      <xdr:row>37</xdr:row>
      <xdr:rowOff>126606</xdr:rowOff>
    </xdr:to>
    <xdr:sp macro="" textlink="">
      <xdr:nvSpPr>
        <xdr:cNvPr id="313" name="楕円 312"/>
        <xdr:cNvSpPr/>
      </xdr:nvSpPr>
      <xdr:spPr>
        <a:xfrm>
          <a:off x="7810500" y="63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117733</xdr:rowOff>
    </xdr:from>
    <xdr:ext cx="599010" cy="259045"/>
    <xdr:sp macro="" textlink="">
      <xdr:nvSpPr>
        <xdr:cNvPr id="314" name="テキスト ボックス 313"/>
        <xdr:cNvSpPr txBox="1"/>
      </xdr:nvSpPr>
      <xdr:spPr>
        <a:xfrm>
          <a:off x="7561795" y="646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169973</xdr:rowOff>
    </xdr:from>
    <xdr:to>
      <xdr:col>36</xdr:col>
      <xdr:colOff>165100</xdr:colOff>
      <xdr:row>37</xdr:row>
      <xdr:rowOff>100123</xdr:rowOff>
    </xdr:to>
    <xdr:sp macro="" textlink="">
      <xdr:nvSpPr>
        <xdr:cNvPr id="315" name="楕円 314"/>
        <xdr:cNvSpPr/>
      </xdr:nvSpPr>
      <xdr:spPr>
        <a:xfrm>
          <a:off x="6921500" y="63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91250</xdr:rowOff>
    </xdr:from>
    <xdr:ext cx="599010" cy="259045"/>
    <xdr:sp macro="" textlink="">
      <xdr:nvSpPr>
        <xdr:cNvPr id="316" name="テキスト ボックス 315"/>
        <xdr:cNvSpPr txBox="1"/>
      </xdr:nvSpPr>
      <xdr:spPr>
        <a:xfrm>
          <a:off x="6672795" y="643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74222</xdr:rowOff>
    </xdr:from>
    <xdr:to>
      <xdr:col>55</xdr:col>
      <xdr:colOff>0</xdr:colOff>
      <xdr:row>58</xdr:row>
      <xdr:rowOff>74872</xdr:rowOff>
    </xdr:to>
    <xdr:cxnSp macro="">
      <xdr:nvCxnSpPr>
        <xdr:cNvPr id="343" name="直線コネクタ 342"/>
        <xdr:cNvCxnSpPr/>
      </xdr:nvCxnSpPr>
      <xdr:spPr>
        <a:xfrm>
          <a:off x="9639300" y="10018322"/>
          <a:ext cx="8382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44878</xdr:rowOff>
    </xdr:from>
    <xdr:to>
      <xdr:col>50</xdr:col>
      <xdr:colOff>114300</xdr:colOff>
      <xdr:row>58</xdr:row>
      <xdr:rowOff>74222</xdr:rowOff>
    </xdr:to>
    <xdr:cxnSp macro="">
      <xdr:nvCxnSpPr>
        <xdr:cNvPr id="346" name="直線コネクタ 345"/>
        <xdr:cNvCxnSpPr/>
      </xdr:nvCxnSpPr>
      <xdr:spPr>
        <a:xfrm>
          <a:off x="8750300" y="9988978"/>
          <a:ext cx="889000" cy="2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44878</xdr:rowOff>
    </xdr:from>
    <xdr:to>
      <xdr:col>45</xdr:col>
      <xdr:colOff>177800</xdr:colOff>
      <xdr:row>58</xdr:row>
      <xdr:rowOff>72892</xdr:rowOff>
    </xdr:to>
    <xdr:cxnSp macro="">
      <xdr:nvCxnSpPr>
        <xdr:cNvPr id="349" name="直線コネクタ 348"/>
        <xdr:cNvCxnSpPr/>
      </xdr:nvCxnSpPr>
      <xdr:spPr>
        <a:xfrm flipV="1">
          <a:off x="7861300" y="9988978"/>
          <a:ext cx="889000" cy="2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120276</xdr:rowOff>
    </xdr:from>
    <xdr:ext cx="599010" cy="259045"/>
    <xdr:sp macro="" textlink="">
      <xdr:nvSpPr>
        <xdr:cNvPr id="351" name="テキスト ボックス 350"/>
        <xdr:cNvSpPr txBox="1"/>
      </xdr:nvSpPr>
      <xdr:spPr>
        <a:xfrm>
          <a:off x="8450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71948</xdr:rowOff>
    </xdr:from>
    <xdr:to>
      <xdr:col>41</xdr:col>
      <xdr:colOff>50800</xdr:colOff>
      <xdr:row>58</xdr:row>
      <xdr:rowOff>72892</xdr:rowOff>
    </xdr:to>
    <xdr:cxnSp macro="">
      <xdr:nvCxnSpPr>
        <xdr:cNvPr id="352" name="直線コネクタ 351"/>
        <xdr:cNvCxnSpPr/>
      </xdr:nvCxnSpPr>
      <xdr:spPr>
        <a:xfrm>
          <a:off x="6972300" y="10016048"/>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119544</xdr:rowOff>
    </xdr:from>
    <xdr:ext cx="599010" cy="259045"/>
    <xdr:sp macro="" textlink="">
      <xdr:nvSpPr>
        <xdr:cNvPr id="354" name="テキスト ボックス 353"/>
        <xdr:cNvSpPr txBox="1"/>
      </xdr:nvSpPr>
      <xdr:spPr>
        <a:xfrm>
          <a:off x="7561795" y="1006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115065</xdr:rowOff>
    </xdr:from>
    <xdr:ext cx="599010" cy="259045"/>
    <xdr:sp macro="" textlink="">
      <xdr:nvSpPr>
        <xdr:cNvPr id="356" name="テキスト ボックス 355"/>
        <xdr:cNvSpPr txBox="1"/>
      </xdr:nvSpPr>
      <xdr:spPr>
        <a:xfrm>
          <a:off x="6672795" y="1005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24072</xdr:rowOff>
    </xdr:from>
    <xdr:to>
      <xdr:col>55</xdr:col>
      <xdr:colOff>50800</xdr:colOff>
      <xdr:row>58</xdr:row>
      <xdr:rowOff>125672</xdr:rowOff>
    </xdr:to>
    <xdr:sp macro="" textlink="">
      <xdr:nvSpPr>
        <xdr:cNvPr id="362" name="楕円 361"/>
        <xdr:cNvSpPr/>
      </xdr:nvSpPr>
      <xdr:spPr>
        <a:xfrm>
          <a:off x="10426700" y="99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154899</xdr:rowOff>
    </xdr:from>
    <xdr:ext cx="599010" cy="259045"/>
    <xdr:sp macro="" textlink="">
      <xdr:nvSpPr>
        <xdr:cNvPr id="363" name="普通建設事業費該当値テキスト"/>
        <xdr:cNvSpPr txBox="1"/>
      </xdr:nvSpPr>
      <xdr:spPr>
        <a:xfrm>
          <a:off x="10528300" y="975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23422</xdr:rowOff>
    </xdr:from>
    <xdr:to>
      <xdr:col>50</xdr:col>
      <xdr:colOff>165100</xdr:colOff>
      <xdr:row>58</xdr:row>
      <xdr:rowOff>125022</xdr:rowOff>
    </xdr:to>
    <xdr:sp macro="" textlink="">
      <xdr:nvSpPr>
        <xdr:cNvPr id="364" name="楕円 363"/>
        <xdr:cNvSpPr/>
      </xdr:nvSpPr>
      <xdr:spPr>
        <a:xfrm>
          <a:off x="9588500" y="996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116149</xdr:rowOff>
    </xdr:from>
    <xdr:ext cx="599010" cy="259045"/>
    <xdr:sp macro="" textlink="">
      <xdr:nvSpPr>
        <xdr:cNvPr id="365" name="テキスト ボックス 364"/>
        <xdr:cNvSpPr txBox="1"/>
      </xdr:nvSpPr>
      <xdr:spPr>
        <a:xfrm>
          <a:off x="9339795" y="1006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165528</xdr:rowOff>
    </xdr:from>
    <xdr:to>
      <xdr:col>46</xdr:col>
      <xdr:colOff>38100</xdr:colOff>
      <xdr:row>58</xdr:row>
      <xdr:rowOff>95678</xdr:rowOff>
    </xdr:to>
    <xdr:sp macro="" textlink="">
      <xdr:nvSpPr>
        <xdr:cNvPr id="366" name="楕円 365"/>
        <xdr:cNvSpPr/>
      </xdr:nvSpPr>
      <xdr:spPr>
        <a:xfrm>
          <a:off x="8699500" y="99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112205</xdr:rowOff>
    </xdr:from>
    <xdr:ext cx="599010" cy="259045"/>
    <xdr:sp macro="" textlink="">
      <xdr:nvSpPr>
        <xdr:cNvPr id="367" name="テキスト ボックス 366"/>
        <xdr:cNvSpPr txBox="1"/>
      </xdr:nvSpPr>
      <xdr:spPr>
        <a:xfrm>
          <a:off x="8450795" y="971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22092</xdr:rowOff>
    </xdr:from>
    <xdr:to>
      <xdr:col>41</xdr:col>
      <xdr:colOff>101600</xdr:colOff>
      <xdr:row>58</xdr:row>
      <xdr:rowOff>123692</xdr:rowOff>
    </xdr:to>
    <xdr:sp macro="" textlink="">
      <xdr:nvSpPr>
        <xdr:cNvPr id="368" name="楕円 367"/>
        <xdr:cNvSpPr/>
      </xdr:nvSpPr>
      <xdr:spPr>
        <a:xfrm>
          <a:off x="7810500" y="99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140219</xdr:rowOff>
    </xdr:from>
    <xdr:ext cx="599010" cy="259045"/>
    <xdr:sp macro="" textlink="">
      <xdr:nvSpPr>
        <xdr:cNvPr id="369" name="テキスト ボックス 368"/>
        <xdr:cNvSpPr txBox="1"/>
      </xdr:nvSpPr>
      <xdr:spPr>
        <a:xfrm>
          <a:off x="7561795" y="974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21148</xdr:rowOff>
    </xdr:from>
    <xdr:to>
      <xdr:col>36</xdr:col>
      <xdr:colOff>165100</xdr:colOff>
      <xdr:row>58</xdr:row>
      <xdr:rowOff>122748</xdr:rowOff>
    </xdr:to>
    <xdr:sp macro="" textlink="">
      <xdr:nvSpPr>
        <xdr:cNvPr id="370" name="楕円 369"/>
        <xdr:cNvSpPr/>
      </xdr:nvSpPr>
      <xdr:spPr>
        <a:xfrm>
          <a:off x="6921500" y="996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139275</xdr:rowOff>
    </xdr:from>
    <xdr:ext cx="599010" cy="259045"/>
    <xdr:sp macro="" textlink="">
      <xdr:nvSpPr>
        <xdr:cNvPr id="371" name="テキスト ボックス 370"/>
        <xdr:cNvSpPr txBox="1"/>
      </xdr:nvSpPr>
      <xdr:spPr>
        <a:xfrm>
          <a:off x="6672795" y="974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398" name="直線コネクタ 397"/>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1" name="直線コネクタ 400"/>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04" name="直線コネクタ 403"/>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07" name="直線コネクタ 406"/>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7" name="楕円 416"/>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51908</xdr:rowOff>
    </xdr:from>
    <xdr:ext cx="249299" cy="259045"/>
    <xdr:sp macro="" textlink="">
      <xdr:nvSpPr>
        <xdr:cNvPr id="418" name="普通建設事業費 （ うち新規整備　）該当値テキスト"/>
        <xdr:cNvSpPr txBox="1"/>
      </xdr:nvSpPr>
      <xdr:spPr>
        <a:xfrm>
          <a:off x="10528300" y="13425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19" name="楕円 418"/>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0" name="テキスト ボックス 419"/>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1" name="楕円 420"/>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2" name="テキスト ボックス 421"/>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3" name="楕円 422"/>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4" name="テキスト ボックス 423"/>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5" name="楕円 424"/>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6" name="テキスト ボックス 425"/>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129049</xdr:rowOff>
    </xdr:from>
    <xdr:to>
      <xdr:col>55</xdr:col>
      <xdr:colOff>0</xdr:colOff>
      <xdr:row>97</xdr:row>
      <xdr:rowOff>155228</xdr:rowOff>
    </xdr:to>
    <xdr:cxnSp macro="">
      <xdr:nvCxnSpPr>
        <xdr:cNvPr id="455" name="直線コネクタ 454"/>
        <xdr:cNvCxnSpPr/>
      </xdr:nvCxnSpPr>
      <xdr:spPr>
        <a:xfrm>
          <a:off x="9639300" y="16759699"/>
          <a:ext cx="838200" cy="2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105533</xdr:rowOff>
    </xdr:from>
    <xdr:to>
      <xdr:col>50</xdr:col>
      <xdr:colOff>114300</xdr:colOff>
      <xdr:row>97</xdr:row>
      <xdr:rowOff>129049</xdr:rowOff>
    </xdr:to>
    <xdr:cxnSp macro="">
      <xdr:nvCxnSpPr>
        <xdr:cNvPr id="458" name="直線コネクタ 457"/>
        <xdr:cNvCxnSpPr/>
      </xdr:nvCxnSpPr>
      <xdr:spPr>
        <a:xfrm>
          <a:off x="8750300" y="16564733"/>
          <a:ext cx="889000" cy="19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105533</xdr:rowOff>
    </xdr:from>
    <xdr:to>
      <xdr:col>45</xdr:col>
      <xdr:colOff>177800</xdr:colOff>
      <xdr:row>97</xdr:row>
      <xdr:rowOff>140917</xdr:rowOff>
    </xdr:to>
    <xdr:cxnSp macro="">
      <xdr:nvCxnSpPr>
        <xdr:cNvPr id="461" name="直線コネクタ 460"/>
        <xdr:cNvCxnSpPr/>
      </xdr:nvCxnSpPr>
      <xdr:spPr>
        <a:xfrm flipV="1">
          <a:off x="7861300" y="16564733"/>
          <a:ext cx="889000" cy="20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158045</xdr:rowOff>
    </xdr:from>
    <xdr:ext cx="599010" cy="259045"/>
    <xdr:sp macro="" textlink="">
      <xdr:nvSpPr>
        <xdr:cNvPr id="463" name="テキスト ボックス 462"/>
        <xdr:cNvSpPr txBox="1"/>
      </xdr:nvSpPr>
      <xdr:spPr>
        <a:xfrm>
          <a:off x="8450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140917</xdr:rowOff>
    </xdr:from>
    <xdr:to>
      <xdr:col>41</xdr:col>
      <xdr:colOff>50800</xdr:colOff>
      <xdr:row>97</xdr:row>
      <xdr:rowOff>144568</xdr:rowOff>
    </xdr:to>
    <xdr:cxnSp macro="">
      <xdr:nvCxnSpPr>
        <xdr:cNvPr id="464" name="直線コネクタ 463"/>
        <xdr:cNvCxnSpPr/>
      </xdr:nvCxnSpPr>
      <xdr:spPr>
        <a:xfrm flipV="1">
          <a:off x="6972300" y="16771567"/>
          <a:ext cx="889000" cy="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104428</xdr:rowOff>
    </xdr:from>
    <xdr:to>
      <xdr:col>55</xdr:col>
      <xdr:colOff>50800</xdr:colOff>
      <xdr:row>98</xdr:row>
      <xdr:rowOff>34578</xdr:rowOff>
    </xdr:to>
    <xdr:sp macro="" textlink="">
      <xdr:nvSpPr>
        <xdr:cNvPr id="474" name="楕円 473"/>
        <xdr:cNvSpPr/>
      </xdr:nvSpPr>
      <xdr:spPr>
        <a:xfrm>
          <a:off x="10426700" y="167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82855</xdr:rowOff>
    </xdr:from>
    <xdr:ext cx="599010" cy="259045"/>
    <xdr:sp macro="" textlink="">
      <xdr:nvSpPr>
        <xdr:cNvPr id="475" name="普通建設事業費 （ うち更新整備　）該当値テキスト"/>
        <xdr:cNvSpPr txBox="1"/>
      </xdr:nvSpPr>
      <xdr:spPr>
        <a:xfrm>
          <a:off x="10528300" y="1671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78249</xdr:rowOff>
    </xdr:from>
    <xdr:to>
      <xdr:col>50</xdr:col>
      <xdr:colOff>165100</xdr:colOff>
      <xdr:row>98</xdr:row>
      <xdr:rowOff>8399</xdr:rowOff>
    </xdr:to>
    <xdr:sp macro="" textlink="">
      <xdr:nvSpPr>
        <xdr:cNvPr id="476" name="楕円 475"/>
        <xdr:cNvSpPr/>
      </xdr:nvSpPr>
      <xdr:spPr>
        <a:xfrm>
          <a:off x="9588500" y="167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170976</xdr:rowOff>
    </xdr:from>
    <xdr:ext cx="599010" cy="259045"/>
    <xdr:sp macro="" textlink="">
      <xdr:nvSpPr>
        <xdr:cNvPr id="477" name="テキスト ボックス 476"/>
        <xdr:cNvSpPr txBox="1"/>
      </xdr:nvSpPr>
      <xdr:spPr>
        <a:xfrm>
          <a:off x="9339795" y="1680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54733</xdr:rowOff>
    </xdr:from>
    <xdr:to>
      <xdr:col>46</xdr:col>
      <xdr:colOff>38100</xdr:colOff>
      <xdr:row>96</xdr:row>
      <xdr:rowOff>156333</xdr:rowOff>
    </xdr:to>
    <xdr:sp macro="" textlink="">
      <xdr:nvSpPr>
        <xdr:cNvPr id="478" name="楕円 477"/>
        <xdr:cNvSpPr/>
      </xdr:nvSpPr>
      <xdr:spPr>
        <a:xfrm>
          <a:off x="8699500" y="165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1410</xdr:rowOff>
    </xdr:from>
    <xdr:ext cx="599010" cy="259045"/>
    <xdr:sp macro="" textlink="">
      <xdr:nvSpPr>
        <xdr:cNvPr id="479" name="テキスト ボックス 478"/>
        <xdr:cNvSpPr txBox="1"/>
      </xdr:nvSpPr>
      <xdr:spPr>
        <a:xfrm>
          <a:off x="8450795" y="1628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90117</xdr:rowOff>
    </xdr:from>
    <xdr:to>
      <xdr:col>41</xdr:col>
      <xdr:colOff>101600</xdr:colOff>
      <xdr:row>98</xdr:row>
      <xdr:rowOff>20267</xdr:rowOff>
    </xdr:to>
    <xdr:sp macro="" textlink="">
      <xdr:nvSpPr>
        <xdr:cNvPr id="480" name="楕円 479"/>
        <xdr:cNvSpPr/>
      </xdr:nvSpPr>
      <xdr:spPr>
        <a:xfrm>
          <a:off x="7810500" y="1672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11394</xdr:rowOff>
    </xdr:from>
    <xdr:ext cx="599010" cy="259045"/>
    <xdr:sp macro="" textlink="">
      <xdr:nvSpPr>
        <xdr:cNvPr id="481" name="テキスト ボックス 480"/>
        <xdr:cNvSpPr txBox="1"/>
      </xdr:nvSpPr>
      <xdr:spPr>
        <a:xfrm>
          <a:off x="7561795" y="1681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93768</xdr:rowOff>
    </xdr:from>
    <xdr:to>
      <xdr:col>36</xdr:col>
      <xdr:colOff>165100</xdr:colOff>
      <xdr:row>98</xdr:row>
      <xdr:rowOff>23918</xdr:rowOff>
    </xdr:to>
    <xdr:sp macro="" textlink="">
      <xdr:nvSpPr>
        <xdr:cNvPr id="482" name="楕円 481"/>
        <xdr:cNvSpPr/>
      </xdr:nvSpPr>
      <xdr:spPr>
        <a:xfrm>
          <a:off x="6921500" y="1672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15045</xdr:rowOff>
    </xdr:from>
    <xdr:ext cx="599010" cy="259045"/>
    <xdr:sp macro="" textlink="">
      <xdr:nvSpPr>
        <xdr:cNvPr id="483" name="テキスト ボックス 482"/>
        <xdr:cNvSpPr txBox="1"/>
      </xdr:nvSpPr>
      <xdr:spPr>
        <a:xfrm>
          <a:off x="6672795" y="1681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54181</xdr:rowOff>
    </xdr:from>
    <xdr:ext cx="534377" cy="259045"/>
    <xdr:sp macro="" textlink="">
      <xdr:nvSpPr>
        <xdr:cNvPr id="511" name="災害復旧事業費平均値テキスト"/>
        <xdr:cNvSpPr txBox="1"/>
      </xdr:nvSpPr>
      <xdr:spPr>
        <a:xfrm>
          <a:off x="16370300" y="639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135364</xdr:rowOff>
    </xdr:from>
    <xdr:to>
      <xdr:col>81</xdr:col>
      <xdr:colOff>50800</xdr:colOff>
      <xdr:row>38</xdr:row>
      <xdr:rowOff>139700</xdr:rowOff>
    </xdr:to>
    <xdr:cxnSp macro="">
      <xdr:nvCxnSpPr>
        <xdr:cNvPr id="513" name="直線コネクタ 512"/>
        <xdr:cNvCxnSpPr/>
      </xdr:nvCxnSpPr>
      <xdr:spPr>
        <a:xfrm>
          <a:off x="14592300" y="6650464"/>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170712</xdr:rowOff>
    </xdr:from>
    <xdr:to>
      <xdr:col>76</xdr:col>
      <xdr:colOff>114300</xdr:colOff>
      <xdr:row>38</xdr:row>
      <xdr:rowOff>135364</xdr:rowOff>
    </xdr:to>
    <xdr:cxnSp macro="">
      <xdr:nvCxnSpPr>
        <xdr:cNvPr id="516" name="直線コネクタ 515"/>
        <xdr:cNvCxnSpPr/>
      </xdr:nvCxnSpPr>
      <xdr:spPr>
        <a:xfrm>
          <a:off x="13703300" y="6514362"/>
          <a:ext cx="889000" cy="13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170712</xdr:rowOff>
    </xdr:from>
    <xdr:to>
      <xdr:col>71</xdr:col>
      <xdr:colOff>177800</xdr:colOff>
      <xdr:row>38</xdr:row>
      <xdr:rowOff>59127</xdr:rowOff>
    </xdr:to>
    <xdr:cxnSp macro="">
      <xdr:nvCxnSpPr>
        <xdr:cNvPr id="519" name="直線コネクタ 518"/>
        <xdr:cNvCxnSpPr/>
      </xdr:nvCxnSpPr>
      <xdr:spPr>
        <a:xfrm flipV="1">
          <a:off x="12814300" y="6514362"/>
          <a:ext cx="889000" cy="5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9731</xdr:rowOff>
    </xdr:from>
    <xdr:ext cx="249299" cy="259045"/>
    <xdr:sp macro="" textlink="">
      <xdr:nvSpPr>
        <xdr:cNvPr id="530" name="災害復旧事業費該当値テキスト"/>
        <xdr:cNvSpPr txBox="1"/>
      </xdr:nvSpPr>
      <xdr:spPr>
        <a:xfrm>
          <a:off x="16370300" y="6524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84564</xdr:rowOff>
    </xdr:from>
    <xdr:to>
      <xdr:col>76</xdr:col>
      <xdr:colOff>165100</xdr:colOff>
      <xdr:row>39</xdr:row>
      <xdr:rowOff>14714</xdr:rowOff>
    </xdr:to>
    <xdr:sp macro="" textlink="">
      <xdr:nvSpPr>
        <xdr:cNvPr id="533" name="楕円 532"/>
        <xdr:cNvSpPr/>
      </xdr:nvSpPr>
      <xdr:spPr>
        <a:xfrm>
          <a:off x="14541500" y="65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5841</xdr:rowOff>
    </xdr:from>
    <xdr:ext cx="469744" cy="259045"/>
    <xdr:sp macro="" textlink="">
      <xdr:nvSpPr>
        <xdr:cNvPr id="534" name="テキスト ボックス 533"/>
        <xdr:cNvSpPr txBox="1"/>
      </xdr:nvSpPr>
      <xdr:spPr>
        <a:xfrm>
          <a:off x="14357428" y="669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119912</xdr:rowOff>
    </xdr:from>
    <xdr:to>
      <xdr:col>72</xdr:col>
      <xdr:colOff>38100</xdr:colOff>
      <xdr:row>38</xdr:row>
      <xdr:rowOff>50062</xdr:rowOff>
    </xdr:to>
    <xdr:sp macro="" textlink="">
      <xdr:nvSpPr>
        <xdr:cNvPr id="535" name="楕円 534"/>
        <xdr:cNvSpPr/>
      </xdr:nvSpPr>
      <xdr:spPr>
        <a:xfrm>
          <a:off x="13652500" y="64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66589</xdr:rowOff>
    </xdr:from>
    <xdr:ext cx="534377" cy="259045"/>
    <xdr:sp macro="" textlink="">
      <xdr:nvSpPr>
        <xdr:cNvPr id="536" name="テキスト ボックス 535"/>
        <xdr:cNvSpPr txBox="1"/>
      </xdr:nvSpPr>
      <xdr:spPr>
        <a:xfrm>
          <a:off x="13436111" y="623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8327</xdr:rowOff>
    </xdr:from>
    <xdr:to>
      <xdr:col>67</xdr:col>
      <xdr:colOff>101600</xdr:colOff>
      <xdr:row>38</xdr:row>
      <xdr:rowOff>109927</xdr:rowOff>
    </xdr:to>
    <xdr:sp macro="" textlink="">
      <xdr:nvSpPr>
        <xdr:cNvPr id="537" name="楕円 536"/>
        <xdr:cNvSpPr/>
      </xdr:nvSpPr>
      <xdr:spPr>
        <a:xfrm>
          <a:off x="12763500" y="65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126455</xdr:rowOff>
    </xdr:from>
    <xdr:ext cx="534377" cy="259045"/>
    <xdr:sp macro="" textlink="">
      <xdr:nvSpPr>
        <xdr:cNvPr id="538" name="テキスト ボックス 537"/>
        <xdr:cNvSpPr txBox="1"/>
      </xdr:nvSpPr>
      <xdr:spPr>
        <a:xfrm>
          <a:off x="12547111" y="62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8576</xdr:rowOff>
    </xdr:from>
    <xdr:to>
      <xdr:col>85</xdr:col>
      <xdr:colOff>127000</xdr:colOff>
      <xdr:row>77</xdr:row>
      <xdr:rowOff>42740</xdr:rowOff>
    </xdr:to>
    <xdr:cxnSp macro="">
      <xdr:nvCxnSpPr>
        <xdr:cNvPr id="622" name="直線コネクタ 621"/>
        <xdr:cNvCxnSpPr/>
      </xdr:nvCxnSpPr>
      <xdr:spPr>
        <a:xfrm>
          <a:off x="15481300" y="13210226"/>
          <a:ext cx="8382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15059</xdr:rowOff>
    </xdr:from>
    <xdr:ext cx="599010" cy="259045"/>
    <xdr:sp macro="" textlink="">
      <xdr:nvSpPr>
        <xdr:cNvPr id="623" name="公債費平均値テキスト"/>
        <xdr:cNvSpPr txBox="1"/>
      </xdr:nvSpPr>
      <xdr:spPr>
        <a:xfrm>
          <a:off x="16370300" y="13216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158748</xdr:rowOff>
    </xdr:from>
    <xdr:to>
      <xdr:col>81</xdr:col>
      <xdr:colOff>50800</xdr:colOff>
      <xdr:row>77</xdr:row>
      <xdr:rowOff>8576</xdr:rowOff>
    </xdr:to>
    <xdr:cxnSp macro="">
      <xdr:nvCxnSpPr>
        <xdr:cNvPr id="625" name="直線コネクタ 624"/>
        <xdr:cNvCxnSpPr/>
      </xdr:nvCxnSpPr>
      <xdr:spPr>
        <a:xfrm>
          <a:off x="14592300" y="13188948"/>
          <a:ext cx="8890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27" name="テキスト ボックス 626"/>
        <xdr:cNvSpPr txBox="1"/>
      </xdr:nvSpPr>
      <xdr:spPr>
        <a:xfrm>
          <a:off x="15181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158260</xdr:rowOff>
    </xdr:from>
    <xdr:to>
      <xdr:col>76</xdr:col>
      <xdr:colOff>114300</xdr:colOff>
      <xdr:row>76</xdr:row>
      <xdr:rowOff>158748</xdr:rowOff>
    </xdr:to>
    <xdr:cxnSp macro="">
      <xdr:nvCxnSpPr>
        <xdr:cNvPr id="628" name="直線コネクタ 627"/>
        <xdr:cNvCxnSpPr/>
      </xdr:nvCxnSpPr>
      <xdr:spPr>
        <a:xfrm>
          <a:off x="13703300" y="13188460"/>
          <a:ext cx="8890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30" name="テキスト ボックス 629"/>
        <xdr:cNvSpPr txBox="1"/>
      </xdr:nvSpPr>
      <xdr:spPr>
        <a:xfrm>
          <a:off x="14292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158260</xdr:rowOff>
    </xdr:from>
    <xdr:to>
      <xdr:col>71</xdr:col>
      <xdr:colOff>177800</xdr:colOff>
      <xdr:row>77</xdr:row>
      <xdr:rowOff>4102</xdr:rowOff>
    </xdr:to>
    <xdr:cxnSp macro="">
      <xdr:nvCxnSpPr>
        <xdr:cNvPr id="631" name="直線コネクタ 630"/>
        <xdr:cNvCxnSpPr/>
      </xdr:nvCxnSpPr>
      <xdr:spPr>
        <a:xfrm flipV="1">
          <a:off x="12814300" y="13188460"/>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155577</xdr:rowOff>
    </xdr:from>
    <xdr:ext cx="599010" cy="259045"/>
    <xdr:sp macro="" textlink="">
      <xdr:nvSpPr>
        <xdr:cNvPr id="633" name="テキスト ボックス 632"/>
        <xdr:cNvSpPr txBox="1"/>
      </xdr:nvSpPr>
      <xdr:spPr>
        <a:xfrm>
          <a:off x="13403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146466</xdr:rowOff>
    </xdr:from>
    <xdr:ext cx="599010" cy="259045"/>
    <xdr:sp macro="" textlink="">
      <xdr:nvSpPr>
        <xdr:cNvPr id="635" name="テキスト ボックス 634"/>
        <xdr:cNvSpPr txBox="1"/>
      </xdr:nvSpPr>
      <xdr:spPr>
        <a:xfrm>
          <a:off x="12514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163390</xdr:rowOff>
    </xdr:from>
    <xdr:to>
      <xdr:col>85</xdr:col>
      <xdr:colOff>177800</xdr:colOff>
      <xdr:row>77</xdr:row>
      <xdr:rowOff>93540</xdr:rowOff>
    </xdr:to>
    <xdr:sp macro="" textlink="">
      <xdr:nvSpPr>
        <xdr:cNvPr id="641" name="楕円 640"/>
        <xdr:cNvSpPr/>
      </xdr:nvSpPr>
      <xdr:spPr>
        <a:xfrm>
          <a:off x="16268700" y="131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14817</xdr:rowOff>
    </xdr:from>
    <xdr:ext cx="599010" cy="259045"/>
    <xdr:sp macro="" textlink="">
      <xdr:nvSpPr>
        <xdr:cNvPr id="642" name="公債費該当値テキスト"/>
        <xdr:cNvSpPr txBox="1"/>
      </xdr:nvSpPr>
      <xdr:spPr>
        <a:xfrm>
          <a:off x="16370300" y="1304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129226</xdr:rowOff>
    </xdr:from>
    <xdr:to>
      <xdr:col>81</xdr:col>
      <xdr:colOff>101600</xdr:colOff>
      <xdr:row>77</xdr:row>
      <xdr:rowOff>59376</xdr:rowOff>
    </xdr:to>
    <xdr:sp macro="" textlink="">
      <xdr:nvSpPr>
        <xdr:cNvPr id="643" name="楕円 642"/>
        <xdr:cNvSpPr/>
      </xdr:nvSpPr>
      <xdr:spPr>
        <a:xfrm>
          <a:off x="15430500" y="1315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75904</xdr:rowOff>
    </xdr:from>
    <xdr:ext cx="599010" cy="259045"/>
    <xdr:sp macro="" textlink="">
      <xdr:nvSpPr>
        <xdr:cNvPr id="644" name="テキスト ボックス 643"/>
        <xdr:cNvSpPr txBox="1"/>
      </xdr:nvSpPr>
      <xdr:spPr>
        <a:xfrm>
          <a:off x="15181795" y="1293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107948</xdr:rowOff>
    </xdr:from>
    <xdr:to>
      <xdr:col>76</xdr:col>
      <xdr:colOff>165100</xdr:colOff>
      <xdr:row>77</xdr:row>
      <xdr:rowOff>38098</xdr:rowOff>
    </xdr:to>
    <xdr:sp macro="" textlink="">
      <xdr:nvSpPr>
        <xdr:cNvPr id="645" name="楕円 644"/>
        <xdr:cNvSpPr/>
      </xdr:nvSpPr>
      <xdr:spPr>
        <a:xfrm>
          <a:off x="14541500" y="1313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54625</xdr:rowOff>
    </xdr:from>
    <xdr:ext cx="599010" cy="259045"/>
    <xdr:sp macro="" textlink="">
      <xdr:nvSpPr>
        <xdr:cNvPr id="646" name="テキスト ボックス 645"/>
        <xdr:cNvSpPr txBox="1"/>
      </xdr:nvSpPr>
      <xdr:spPr>
        <a:xfrm>
          <a:off x="14292795" y="1291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107460</xdr:rowOff>
    </xdr:from>
    <xdr:to>
      <xdr:col>72</xdr:col>
      <xdr:colOff>38100</xdr:colOff>
      <xdr:row>77</xdr:row>
      <xdr:rowOff>37610</xdr:rowOff>
    </xdr:to>
    <xdr:sp macro="" textlink="">
      <xdr:nvSpPr>
        <xdr:cNvPr id="647" name="楕円 646"/>
        <xdr:cNvSpPr/>
      </xdr:nvSpPr>
      <xdr:spPr>
        <a:xfrm>
          <a:off x="13652500" y="131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54137</xdr:rowOff>
    </xdr:from>
    <xdr:ext cx="599010" cy="259045"/>
    <xdr:sp macro="" textlink="">
      <xdr:nvSpPr>
        <xdr:cNvPr id="648" name="テキスト ボックス 647"/>
        <xdr:cNvSpPr txBox="1"/>
      </xdr:nvSpPr>
      <xdr:spPr>
        <a:xfrm>
          <a:off x="13403795" y="1291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124752</xdr:rowOff>
    </xdr:from>
    <xdr:to>
      <xdr:col>67</xdr:col>
      <xdr:colOff>101600</xdr:colOff>
      <xdr:row>77</xdr:row>
      <xdr:rowOff>54902</xdr:rowOff>
    </xdr:to>
    <xdr:sp macro="" textlink="">
      <xdr:nvSpPr>
        <xdr:cNvPr id="649" name="楕円 648"/>
        <xdr:cNvSpPr/>
      </xdr:nvSpPr>
      <xdr:spPr>
        <a:xfrm>
          <a:off x="12763500" y="131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71429</xdr:rowOff>
    </xdr:from>
    <xdr:ext cx="599010" cy="259045"/>
    <xdr:sp macro="" textlink="">
      <xdr:nvSpPr>
        <xdr:cNvPr id="650" name="テキスト ボックス 649"/>
        <xdr:cNvSpPr txBox="1"/>
      </xdr:nvSpPr>
      <xdr:spPr>
        <a:xfrm>
          <a:off x="12514795" y="1293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49949</xdr:rowOff>
    </xdr:from>
    <xdr:to>
      <xdr:col>85</xdr:col>
      <xdr:colOff>127000</xdr:colOff>
      <xdr:row>98</xdr:row>
      <xdr:rowOff>96775</xdr:rowOff>
    </xdr:to>
    <xdr:cxnSp macro="">
      <xdr:nvCxnSpPr>
        <xdr:cNvPr id="677" name="直線コネクタ 676"/>
        <xdr:cNvCxnSpPr/>
      </xdr:nvCxnSpPr>
      <xdr:spPr>
        <a:xfrm flipV="1">
          <a:off x="15481300" y="16852049"/>
          <a:ext cx="838200" cy="4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96775</xdr:rowOff>
    </xdr:from>
    <xdr:to>
      <xdr:col>81</xdr:col>
      <xdr:colOff>50800</xdr:colOff>
      <xdr:row>98</xdr:row>
      <xdr:rowOff>114091</xdr:rowOff>
    </xdr:to>
    <xdr:cxnSp macro="">
      <xdr:nvCxnSpPr>
        <xdr:cNvPr id="680" name="直線コネクタ 679"/>
        <xdr:cNvCxnSpPr/>
      </xdr:nvCxnSpPr>
      <xdr:spPr>
        <a:xfrm flipV="1">
          <a:off x="14592300" y="16898875"/>
          <a:ext cx="889000" cy="1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2" name="テキスト ボックス 681"/>
        <xdr:cNvSpPr txBox="1"/>
      </xdr:nvSpPr>
      <xdr:spPr>
        <a:xfrm>
          <a:off x="15214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50323</xdr:rowOff>
    </xdr:from>
    <xdr:to>
      <xdr:col>76</xdr:col>
      <xdr:colOff>114300</xdr:colOff>
      <xdr:row>98</xdr:row>
      <xdr:rowOff>114091</xdr:rowOff>
    </xdr:to>
    <xdr:cxnSp macro="">
      <xdr:nvCxnSpPr>
        <xdr:cNvPr id="683" name="直線コネクタ 682"/>
        <xdr:cNvCxnSpPr/>
      </xdr:nvCxnSpPr>
      <xdr:spPr>
        <a:xfrm>
          <a:off x="13703300" y="16852423"/>
          <a:ext cx="889000" cy="6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50323</xdr:rowOff>
    </xdr:from>
    <xdr:to>
      <xdr:col>71</xdr:col>
      <xdr:colOff>177800</xdr:colOff>
      <xdr:row>98</xdr:row>
      <xdr:rowOff>114534</xdr:rowOff>
    </xdr:to>
    <xdr:cxnSp macro="">
      <xdr:nvCxnSpPr>
        <xdr:cNvPr id="686" name="直線コネクタ 685"/>
        <xdr:cNvCxnSpPr/>
      </xdr:nvCxnSpPr>
      <xdr:spPr>
        <a:xfrm flipV="1">
          <a:off x="12814300" y="16852423"/>
          <a:ext cx="889000" cy="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148956</xdr:rowOff>
    </xdr:from>
    <xdr:ext cx="534377" cy="259045"/>
    <xdr:sp macro="" textlink="">
      <xdr:nvSpPr>
        <xdr:cNvPr id="688" name="テキスト ボックス 687"/>
        <xdr:cNvSpPr txBox="1"/>
      </xdr:nvSpPr>
      <xdr:spPr>
        <a:xfrm>
          <a:off x="13436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169866</xdr:rowOff>
    </xdr:from>
    <xdr:ext cx="534377" cy="259045"/>
    <xdr:sp macro="" textlink="">
      <xdr:nvSpPr>
        <xdr:cNvPr id="690" name="テキスト ボックス 689"/>
        <xdr:cNvSpPr txBox="1"/>
      </xdr:nvSpPr>
      <xdr:spPr>
        <a:xfrm>
          <a:off x="12547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170599</xdr:rowOff>
    </xdr:from>
    <xdr:to>
      <xdr:col>85</xdr:col>
      <xdr:colOff>177800</xdr:colOff>
      <xdr:row>98</xdr:row>
      <xdr:rowOff>100749</xdr:rowOff>
    </xdr:to>
    <xdr:sp macro="" textlink="">
      <xdr:nvSpPr>
        <xdr:cNvPr id="696" name="楕円 695"/>
        <xdr:cNvSpPr/>
      </xdr:nvSpPr>
      <xdr:spPr>
        <a:xfrm>
          <a:off x="16268700" y="168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129976</xdr:rowOff>
    </xdr:from>
    <xdr:ext cx="599010" cy="259045"/>
    <xdr:sp macro="" textlink="">
      <xdr:nvSpPr>
        <xdr:cNvPr id="697" name="積立金該当値テキスト"/>
        <xdr:cNvSpPr txBox="1"/>
      </xdr:nvSpPr>
      <xdr:spPr>
        <a:xfrm>
          <a:off x="16370300" y="1658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45975</xdr:rowOff>
    </xdr:from>
    <xdr:to>
      <xdr:col>81</xdr:col>
      <xdr:colOff>101600</xdr:colOff>
      <xdr:row>98</xdr:row>
      <xdr:rowOff>147575</xdr:rowOff>
    </xdr:to>
    <xdr:sp macro="" textlink="">
      <xdr:nvSpPr>
        <xdr:cNvPr id="698" name="楕円 697"/>
        <xdr:cNvSpPr/>
      </xdr:nvSpPr>
      <xdr:spPr>
        <a:xfrm>
          <a:off x="15430500" y="168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164102</xdr:rowOff>
    </xdr:from>
    <xdr:ext cx="534377" cy="259045"/>
    <xdr:sp macro="" textlink="">
      <xdr:nvSpPr>
        <xdr:cNvPr id="699" name="テキスト ボックス 698"/>
        <xdr:cNvSpPr txBox="1"/>
      </xdr:nvSpPr>
      <xdr:spPr>
        <a:xfrm>
          <a:off x="15214111" y="166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63291</xdr:rowOff>
    </xdr:from>
    <xdr:to>
      <xdr:col>76</xdr:col>
      <xdr:colOff>165100</xdr:colOff>
      <xdr:row>98</xdr:row>
      <xdr:rowOff>164891</xdr:rowOff>
    </xdr:to>
    <xdr:sp macro="" textlink="">
      <xdr:nvSpPr>
        <xdr:cNvPr id="700" name="楕円 699"/>
        <xdr:cNvSpPr/>
      </xdr:nvSpPr>
      <xdr:spPr>
        <a:xfrm>
          <a:off x="14541500" y="168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156018</xdr:rowOff>
    </xdr:from>
    <xdr:ext cx="534377" cy="259045"/>
    <xdr:sp macro="" textlink="">
      <xdr:nvSpPr>
        <xdr:cNvPr id="701" name="テキスト ボックス 700"/>
        <xdr:cNvSpPr txBox="1"/>
      </xdr:nvSpPr>
      <xdr:spPr>
        <a:xfrm>
          <a:off x="14325111" y="169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170973</xdr:rowOff>
    </xdr:from>
    <xdr:to>
      <xdr:col>72</xdr:col>
      <xdr:colOff>38100</xdr:colOff>
      <xdr:row>98</xdr:row>
      <xdr:rowOff>101123</xdr:rowOff>
    </xdr:to>
    <xdr:sp macro="" textlink="">
      <xdr:nvSpPr>
        <xdr:cNvPr id="702" name="楕円 701"/>
        <xdr:cNvSpPr/>
      </xdr:nvSpPr>
      <xdr:spPr>
        <a:xfrm>
          <a:off x="13652500" y="168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117650</xdr:rowOff>
    </xdr:from>
    <xdr:ext cx="599010" cy="259045"/>
    <xdr:sp macro="" textlink="">
      <xdr:nvSpPr>
        <xdr:cNvPr id="703" name="テキスト ボックス 702"/>
        <xdr:cNvSpPr txBox="1"/>
      </xdr:nvSpPr>
      <xdr:spPr>
        <a:xfrm>
          <a:off x="13403795" y="1657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63734</xdr:rowOff>
    </xdr:from>
    <xdr:to>
      <xdr:col>67</xdr:col>
      <xdr:colOff>101600</xdr:colOff>
      <xdr:row>98</xdr:row>
      <xdr:rowOff>165334</xdr:rowOff>
    </xdr:to>
    <xdr:sp macro="" textlink="">
      <xdr:nvSpPr>
        <xdr:cNvPr id="704" name="楕円 703"/>
        <xdr:cNvSpPr/>
      </xdr:nvSpPr>
      <xdr:spPr>
        <a:xfrm>
          <a:off x="12763500" y="168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156461</xdr:rowOff>
    </xdr:from>
    <xdr:ext cx="534377" cy="259045"/>
    <xdr:sp macro="" textlink="">
      <xdr:nvSpPr>
        <xdr:cNvPr id="705" name="テキスト ボックス 704"/>
        <xdr:cNvSpPr txBox="1"/>
      </xdr:nvSpPr>
      <xdr:spPr>
        <a:xfrm>
          <a:off x="12547111" y="1695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77912</xdr:rowOff>
    </xdr:from>
    <xdr:to>
      <xdr:col>116</xdr:col>
      <xdr:colOff>63500</xdr:colOff>
      <xdr:row>59</xdr:row>
      <xdr:rowOff>88233</xdr:rowOff>
    </xdr:to>
    <xdr:cxnSp macro="">
      <xdr:nvCxnSpPr>
        <xdr:cNvPr id="795" name="直線コネクタ 794"/>
        <xdr:cNvCxnSpPr/>
      </xdr:nvCxnSpPr>
      <xdr:spPr>
        <a:xfrm>
          <a:off x="21323300" y="10193462"/>
          <a:ext cx="8382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77912</xdr:rowOff>
    </xdr:from>
    <xdr:to>
      <xdr:col>111</xdr:col>
      <xdr:colOff>177800</xdr:colOff>
      <xdr:row>59</xdr:row>
      <xdr:rowOff>94993</xdr:rowOff>
    </xdr:to>
    <xdr:cxnSp macro="">
      <xdr:nvCxnSpPr>
        <xdr:cNvPr id="798" name="直線コネクタ 797"/>
        <xdr:cNvCxnSpPr/>
      </xdr:nvCxnSpPr>
      <xdr:spPr>
        <a:xfrm flipV="1">
          <a:off x="20434300" y="10193462"/>
          <a:ext cx="8890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87188</xdr:rowOff>
    </xdr:from>
    <xdr:to>
      <xdr:col>107</xdr:col>
      <xdr:colOff>50800</xdr:colOff>
      <xdr:row>59</xdr:row>
      <xdr:rowOff>94993</xdr:rowOff>
    </xdr:to>
    <xdr:cxnSp macro="">
      <xdr:nvCxnSpPr>
        <xdr:cNvPr id="801" name="直線コネクタ 800"/>
        <xdr:cNvCxnSpPr/>
      </xdr:nvCxnSpPr>
      <xdr:spPr>
        <a:xfrm>
          <a:off x="19545300" y="10202738"/>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87188</xdr:rowOff>
    </xdr:from>
    <xdr:to>
      <xdr:col>102</xdr:col>
      <xdr:colOff>114300</xdr:colOff>
      <xdr:row>59</xdr:row>
      <xdr:rowOff>93980</xdr:rowOff>
    </xdr:to>
    <xdr:cxnSp macro="">
      <xdr:nvCxnSpPr>
        <xdr:cNvPr id="804" name="直線コネクタ 803"/>
        <xdr:cNvCxnSpPr/>
      </xdr:nvCxnSpPr>
      <xdr:spPr>
        <a:xfrm flipV="1">
          <a:off x="18656300" y="10202738"/>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37433</xdr:rowOff>
    </xdr:from>
    <xdr:to>
      <xdr:col>116</xdr:col>
      <xdr:colOff>114300</xdr:colOff>
      <xdr:row>59</xdr:row>
      <xdr:rowOff>139033</xdr:rowOff>
    </xdr:to>
    <xdr:sp macro="" textlink="">
      <xdr:nvSpPr>
        <xdr:cNvPr id="814" name="楕円 813"/>
        <xdr:cNvSpPr/>
      </xdr:nvSpPr>
      <xdr:spPr>
        <a:xfrm>
          <a:off x="22110700" y="101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123810</xdr:rowOff>
    </xdr:from>
    <xdr:ext cx="378565" cy="259045"/>
    <xdr:sp macro="" textlink="">
      <xdr:nvSpPr>
        <xdr:cNvPr id="815" name="貸付金該当値テキスト"/>
        <xdr:cNvSpPr txBox="1"/>
      </xdr:nvSpPr>
      <xdr:spPr>
        <a:xfrm>
          <a:off x="22212300" y="10067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27112</xdr:rowOff>
    </xdr:from>
    <xdr:to>
      <xdr:col>112</xdr:col>
      <xdr:colOff>38100</xdr:colOff>
      <xdr:row>59</xdr:row>
      <xdr:rowOff>128712</xdr:rowOff>
    </xdr:to>
    <xdr:sp macro="" textlink="">
      <xdr:nvSpPr>
        <xdr:cNvPr id="816" name="楕円 815"/>
        <xdr:cNvSpPr/>
      </xdr:nvSpPr>
      <xdr:spPr>
        <a:xfrm>
          <a:off x="21272500" y="101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119839</xdr:rowOff>
    </xdr:from>
    <xdr:ext cx="469744" cy="259045"/>
    <xdr:sp macro="" textlink="">
      <xdr:nvSpPr>
        <xdr:cNvPr id="817" name="テキスト ボックス 816"/>
        <xdr:cNvSpPr txBox="1"/>
      </xdr:nvSpPr>
      <xdr:spPr>
        <a:xfrm>
          <a:off x="21088428" y="1023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44193</xdr:rowOff>
    </xdr:from>
    <xdr:to>
      <xdr:col>107</xdr:col>
      <xdr:colOff>101600</xdr:colOff>
      <xdr:row>59</xdr:row>
      <xdr:rowOff>145793</xdr:rowOff>
    </xdr:to>
    <xdr:sp macro="" textlink="">
      <xdr:nvSpPr>
        <xdr:cNvPr id="818" name="楕円 817"/>
        <xdr:cNvSpPr/>
      </xdr:nvSpPr>
      <xdr:spPr>
        <a:xfrm>
          <a:off x="20383500" y="101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136920</xdr:rowOff>
    </xdr:from>
    <xdr:ext cx="378565" cy="259045"/>
    <xdr:sp macro="" textlink="">
      <xdr:nvSpPr>
        <xdr:cNvPr id="819" name="テキスト ボックス 818"/>
        <xdr:cNvSpPr txBox="1"/>
      </xdr:nvSpPr>
      <xdr:spPr>
        <a:xfrm>
          <a:off x="20245017" y="10252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36388</xdr:rowOff>
    </xdr:from>
    <xdr:to>
      <xdr:col>102</xdr:col>
      <xdr:colOff>165100</xdr:colOff>
      <xdr:row>59</xdr:row>
      <xdr:rowOff>137988</xdr:rowOff>
    </xdr:to>
    <xdr:sp macro="" textlink="">
      <xdr:nvSpPr>
        <xdr:cNvPr id="820" name="楕円 819"/>
        <xdr:cNvSpPr/>
      </xdr:nvSpPr>
      <xdr:spPr>
        <a:xfrm>
          <a:off x="19494500" y="1015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129115</xdr:rowOff>
    </xdr:from>
    <xdr:ext cx="378565" cy="259045"/>
    <xdr:sp macro="" textlink="">
      <xdr:nvSpPr>
        <xdr:cNvPr id="821" name="テキスト ボックス 820"/>
        <xdr:cNvSpPr txBox="1"/>
      </xdr:nvSpPr>
      <xdr:spPr>
        <a:xfrm>
          <a:off x="19356017" y="1024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43180</xdr:rowOff>
    </xdr:from>
    <xdr:to>
      <xdr:col>98</xdr:col>
      <xdr:colOff>38100</xdr:colOff>
      <xdr:row>59</xdr:row>
      <xdr:rowOff>144780</xdr:rowOff>
    </xdr:to>
    <xdr:sp macro="" textlink="">
      <xdr:nvSpPr>
        <xdr:cNvPr id="822" name="楕円 821"/>
        <xdr:cNvSpPr/>
      </xdr:nvSpPr>
      <xdr:spPr>
        <a:xfrm>
          <a:off x="186055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135907</xdr:rowOff>
    </xdr:from>
    <xdr:ext cx="378565" cy="259045"/>
    <xdr:sp macro="" textlink="">
      <xdr:nvSpPr>
        <xdr:cNvPr id="823" name="テキスト ボックス 822"/>
        <xdr:cNvSpPr txBox="1"/>
      </xdr:nvSpPr>
      <xdr:spPr>
        <a:xfrm>
          <a:off x="18467017" y="1025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40542</xdr:rowOff>
    </xdr:from>
    <xdr:to>
      <xdr:col>116</xdr:col>
      <xdr:colOff>63500</xdr:colOff>
      <xdr:row>75</xdr:row>
      <xdr:rowOff>47034</xdr:rowOff>
    </xdr:to>
    <xdr:cxnSp macro="">
      <xdr:nvCxnSpPr>
        <xdr:cNvPr id="850" name="直線コネクタ 849"/>
        <xdr:cNvCxnSpPr/>
      </xdr:nvCxnSpPr>
      <xdr:spPr>
        <a:xfrm flipV="1">
          <a:off x="21323300" y="12899292"/>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70121</xdr:rowOff>
    </xdr:from>
    <xdr:ext cx="599010" cy="259045"/>
    <xdr:sp macro="" textlink="">
      <xdr:nvSpPr>
        <xdr:cNvPr id="851" name="繰出金平均値テキスト"/>
        <xdr:cNvSpPr txBox="1"/>
      </xdr:nvSpPr>
      <xdr:spPr>
        <a:xfrm>
          <a:off x="22212300" y="12928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47034</xdr:rowOff>
    </xdr:from>
    <xdr:to>
      <xdr:col>111</xdr:col>
      <xdr:colOff>177800</xdr:colOff>
      <xdr:row>75</xdr:row>
      <xdr:rowOff>53582</xdr:rowOff>
    </xdr:to>
    <xdr:cxnSp macro="">
      <xdr:nvCxnSpPr>
        <xdr:cNvPr id="853" name="直線コネクタ 852"/>
        <xdr:cNvCxnSpPr/>
      </xdr:nvCxnSpPr>
      <xdr:spPr>
        <a:xfrm flipV="1">
          <a:off x="20434300" y="12905784"/>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5" name="テキスト ボックス 854"/>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39363</xdr:rowOff>
    </xdr:from>
    <xdr:to>
      <xdr:col>107</xdr:col>
      <xdr:colOff>50800</xdr:colOff>
      <xdr:row>75</xdr:row>
      <xdr:rowOff>53582</xdr:rowOff>
    </xdr:to>
    <xdr:cxnSp macro="">
      <xdr:nvCxnSpPr>
        <xdr:cNvPr id="856" name="直線コネクタ 855"/>
        <xdr:cNvCxnSpPr/>
      </xdr:nvCxnSpPr>
      <xdr:spPr>
        <a:xfrm>
          <a:off x="19545300" y="12898113"/>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19947</xdr:rowOff>
    </xdr:from>
    <xdr:ext cx="599010" cy="259045"/>
    <xdr:sp macro="" textlink="">
      <xdr:nvSpPr>
        <xdr:cNvPr id="858" name="テキスト ボックス 857"/>
        <xdr:cNvSpPr txBox="1"/>
      </xdr:nvSpPr>
      <xdr:spPr>
        <a:xfrm>
          <a:off x="20134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39363</xdr:rowOff>
    </xdr:from>
    <xdr:to>
      <xdr:col>102</xdr:col>
      <xdr:colOff>114300</xdr:colOff>
      <xdr:row>75</xdr:row>
      <xdr:rowOff>94730</xdr:rowOff>
    </xdr:to>
    <xdr:cxnSp macro="">
      <xdr:nvCxnSpPr>
        <xdr:cNvPr id="859" name="直線コネクタ 858"/>
        <xdr:cNvCxnSpPr/>
      </xdr:nvCxnSpPr>
      <xdr:spPr>
        <a:xfrm flipV="1">
          <a:off x="18656300" y="12898113"/>
          <a:ext cx="8890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32200</xdr:rowOff>
    </xdr:from>
    <xdr:ext cx="599010" cy="259045"/>
    <xdr:sp macro="" textlink="">
      <xdr:nvSpPr>
        <xdr:cNvPr id="861" name="テキスト ボックス 860"/>
        <xdr:cNvSpPr txBox="1"/>
      </xdr:nvSpPr>
      <xdr:spPr>
        <a:xfrm>
          <a:off x="19245795" y="130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21544</xdr:rowOff>
    </xdr:from>
    <xdr:ext cx="599010" cy="259045"/>
    <xdr:sp macro="" textlink="">
      <xdr:nvSpPr>
        <xdr:cNvPr id="863" name="テキスト ボックス 862"/>
        <xdr:cNvSpPr txBox="1"/>
      </xdr:nvSpPr>
      <xdr:spPr>
        <a:xfrm>
          <a:off x="18356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161192</xdr:rowOff>
    </xdr:from>
    <xdr:to>
      <xdr:col>116</xdr:col>
      <xdr:colOff>114300</xdr:colOff>
      <xdr:row>75</xdr:row>
      <xdr:rowOff>91342</xdr:rowOff>
    </xdr:to>
    <xdr:sp macro="" textlink="">
      <xdr:nvSpPr>
        <xdr:cNvPr id="869" name="楕円 868"/>
        <xdr:cNvSpPr/>
      </xdr:nvSpPr>
      <xdr:spPr>
        <a:xfrm>
          <a:off x="22110700" y="128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12619</xdr:rowOff>
    </xdr:from>
    <xdr:ext cx="599010" cy="259045"/>
    <xdr:sp macro="" textlink="">
      <xdr:nvSpPr>
        <xdr:cNvPr id="870" name="繰出金該当値テキスト"/>
        <xdr:cNvSpPr txBox="1"/>
      </xdr:nvSpPr>
      <xdr:spPr>
        <a:xfrm>
          <a:off x="22212300" y="1269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167684</xdr:rowOff>
    </xdr:from>
    <xdr:to>
      <xdr:col>112</xdr:col>
      <xdr:colOff>38100</xdr:colOff>
      <xdr:row>75</xdr:row>
      <xdr:rowOff>97834</xdr:rowOff>
    </xdr:to>
    <xdr:sp macro="" textlink="">
      <xdr:nvSpPr>
        <xdr:cNvPr id="871" name="楕円 870"/>
        <xdr:cNvSpPr/>
      </xdr:nvSpPr>
      <xdr:spPr>
        <a:xfrm>
          <a:off x="21272500" y="128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114361</xdr:rowOff>
    </xdr:from>
    <xdr:ext cx="599010" cy="259045"/>
    <xdr:sp macro="" textlink="">
      <xdr:nvSpPr>
        <xdr:cNvPr id="872" name="テキスト ボックス 871"/>
        <xdr:cNvSpPr txBox="1"/>
      </xdr:nvSpPr>
      <xdr:spPr>
        <a:xfrm>
          <a:off x="21023795" y="1263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2782</xdr:rowOff>
    </xdr:from>
    <xdr:to>
      <xdr:col>107</xdr:col>
      <xdr:colOff>101600</xdr:colOff>
      <xdr:row>75</xdr:row>
      <xdr:rowOff>104382</xdr:rowOff>
    </xdr:to>
    <xdr:sp macro="" textlink="">
      <xdr:nvSpPr>
        <xdr:cNvPr id="873" name="楕円 872"/>
        <xdr:cNvSpPr/>
      </xdr:nvSpPr>
      <xdr:spPr>
        <a:xfrm>
          <a:off x="20383500" y="128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120909</xdr:rowOff>
    </xdr:from>
    <xdr:ext cx="599010" cy="259045"/>
    <xdr:sp macro="" textlink="">
      <xdr:nvSpPr>
        <xdr:cNvPr id="874" name="テキスト ボックス 873"/>
        <xdr:cNvSpPr txBox="1"/>
      </xdr:nvSpPr>
      <xdr:spPr>
        <a:xfrm>
          <a:off x="20134795" y="1263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160013</xdr:rowOff>
    </xdr:from>
    <xdr:to>
      <xdr:col>102</xdr:col>
      <xdr:colOff>165100</xdr:colOff>
      <xdr:row>75</xdr:row>
      <xdr:rowOff>90163</xdr:rowOff>
    </xdr:to>
    <xdr:sp macro="" textlink="">
      <xdr:nvSpPr>
        <xdr:cNvPr id="875" name="楕円 874"/>
        <xdr:cNvSpPr/>
      </xdr:nvSpPr>
      <xdr:spPr>
        <a:xfrm>
          <a:off x="19494500" y="128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106690</xdr:rowOff>
    </xdr:from>
    <xdr:ext cx="599010" cy="259045"/>
    <xdr:sp macro="" textlink="">
      <xdr:nvSpPr>
        <xdr:cNvPr id="876" name="テキスト ボックス 875"/>
        <xdr:cNvSpPr txBox="1"/>
      </xdr:nvSpPr>
      <xdr:spPr>
        <a:xfrm>
          <a:off x="19245795" y="1262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43930</xdr:rowOff>
    </xdr:from>
    <xdr:to>
      <xdr:col>98</xdr:col>
      <xdr:colOff>38100</xdr:colOff>
      <xdr:row>75</xdr:row>
      <xdr:rowOff>145530</xdr:rowOff>
    </xdr:to>
    <xdr:sp macro="" textlink="">
      <xdr:nvSpPr>
        <xdr:cNvPr id="877" name="楕円 876"/>
        <xdr:cNvSpPr/>
      </xdr:nvSpPr>
      <xdr:spPr>
        <a:xfrm>
          <a:off x="18605500" y="129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162057</xdr:rowOff>
    </xdr:from>
    <xdr:ext cx="599010" cy="259045"/>
    <xdr:sp macro="" textlink="">
      <xdr:nvSpPr>
        <xdr:cNvPr id="878" name="テキスト ボックス 877"/>
        <xdr:cNvSpPr txBox="1"/>
      </xdr:nvSpPr>
      <xdr:spPr>
        <a:xfrm>
          <a:off x="18356795" y="126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類似団体と比較し、一人あたりのコストが特に高くなっている項目は、人件費、維持補修費、扶助費、公債費、繰出金などである。</a:t>
          </a:r>
        </a:p>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322,270</a:t>
          </a:r>
          <a:r>
            <a:rPr kumimoji="1" lang="ja-JP" altLang="en-US" sz="1300">
              <a:latin typeface="ＭＳ Ｐゴシック" panose="020B0600070205080204" pitchFamily="50" charset="-128"/>
              <a:ea typeface="ＭＳ Ｐゴシック" panose="020B0600070205080204" pitchFamily="50" charset="-128"/>
            </a:rPr>
            <a:t>円となっており、町立高等学校を有していることや保育所を直営で運営していることなどが要因である。</a:t>
          </a:r>
        </a:p>
        <a:p>
          <a:r>
            <a:rPr kumimoji="1" lang="ja-JP" altLang="en-US" sz="1300">
              <a:latin typeface="ＭＳ Ｐゴシック" panose="020B0600070205080204" pitchFamily="50" charset="-128"/>
              <a:ea typeface="ＭＳ Ｐゴシック" panose="020B0600070205080204" pitchFamily="50" charset="-128"/>
            </a:rPr>
            <a:t>維持補修費は</a:t>
          </a:r>
          <a:r>
            <a:rPr kumimoji="1" lang="en-US" altLang="ja-JP" sz="1300">
              <a:latin typeface="ＭＳ Ｐゴシック" panose="020B0600070205080204" pitchFamily="50" charset="-128"/>
              <a:ea typeface="ＭＳ Ｐゴシック" panose="020B0600070205080204" pitchFamily="50" charset="-128"/>
            </a:rPr>
            <a:t>64,888</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年度は平年よりも降雪量が多かったことによる除雪費用の増加などが主な要因である。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127,565</a:t>
          </a:r>
          <a:r>
            <a:rPr kumimoji="1" lang="ja-JP" altLang="en-US" sz="1300">
              <a:latin typeface="ＭＳ Ｐゴシック" panose="020B0600070205080204" pitchFamily="50" charset="-128"/>
              <a:ea typeface="ＭＳ Ｐゴシック" panose="020B0600070205080204" pitchFamily="50" charset="-128"/>
            </a:rPr>
            <a:t>円となっており、高齢化の進行や社会福祉制度の拡充に加え、令和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年度は新型コロナウイルス対策の臨時給付金の増加などが主な要因である。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180,898</a:t>
          </a:r>
          <a:r>
            <a:rPr kumimoji="1" lang="ja-JP" altLang="en-US" sz="1300">
              <a:latin typeface="ＭＳ Ｐゴシック" panose="020B0600070205080204" pitchFamily="50" charset="-128"/>
              <a:ea typeface="ＭＳ Ｐゴシック" panose="020B0600070205080204" pitchFamily="50" charset="-128"/>
            </a:rPr>
            <a:t>円となっており、公債費が前年より減少したことから、一人あたりのコストも前年より減少している。</a:t>
          </a:r>
        </a:p>
        <a:p>
          <a:r>
            <a:rPr kumimoji="1" lang="ja-JP" altLang="en-US" sz="1300">
              <a:latin typeface="ＭＳ Ｐゴシック" panose="020B0600070205080204" pitchFamily="50" charset="-128"/>
              <a:ea typeface="ＭＳ Ｐゴシック" panose="020B0600070205080204" pitchFamily="50" charset="-128"/>
            </a:rPr>
            <a:t>繰出金は</a:t>
          </a:r>
          <a:r>
            <a:rPr kumimoji="1" lang="en-US" altLang="ja-JP" sz="1300">
              <a:latin typeface="ＭＳ Ｐゴシック" panose="020B0600070205080204" pitchFamily="50" charset="-128"/>
              <a:ea typeface="ＭＳ Ｐゴシック" panose="020B0600070205080204" pitchFamily="50" charset="-128"/>
            </a:rPr>
            <a:t>134,188</a:t>
          </a:r>
          <a:r>
            <a:rPr kumimoji="1" lang="ja-JP" altLang="en-US" sz="1300">
              <a:latin typeface="ＭＳ Ｐゴシック" panose="020B0600070205080204" pitchFamily="50" charset="-128"/>
              <a:ea typeface="ＭＳ Ｐゴシック" panose="020B0600070205080204" pitchFamily="50" charset="-128"/>
            </a:rPr>
            <a:t>円となっており、国民健康保険特別会計、簡易水道事業特別会計、集落排水事業特別会計への繰出金が大きいことなどが、類似団体より高い水準になっている要因として挙げられる。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2,392
2,371
205.01
4,307,438
4,245,897
59,741
2,267,370
3,187,827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7226</xdr:rowOff>
    </xdr:from>
    <xdr:to>
      <xdr:col>24</xdr:col>
      <xdr:colOff>63500</xdr:colOff>
      <xdr:row>37</xdr:row>
      <xdr:rowOff>10865</xdr:rowOff>
    </xdr:to>
    <xdr:cxnSp macro="">
      <xdr:nvCxnSpPr>
        <xdr:cNvPr id="60" name="直線コネクタ 59"/>
        <xdr:cNvCxnSpPr/>
      </xdr:nvCxnSpPr>
      <xdr:spPr>
        <a:xfrm>
          <a:off x="3797300" y="6350876"/>
          <a:ext cx="8382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7226</xdr:rowOff>
    </xdr:from>
    <xdr:to>
      <xdr:col>19</xdr:col>
      <xdr:colOff>177800</xdr:colOff>
      <xdr:row>37</xdr:row>
      <xdr:rowOff>23400</xdr:rowOff>
    </xdr:to>
    <xdr:cxnSp macro="">
      <xdr:nvCxnSpPr>
        <xdr:cNvPr id="63" name="直線コネクタ 62"/>
        <xdr:cNvCxnSpPr/>
      </xdr:nvCxnSpPr>
      <xdr:spPr>
        <a:xfrm flipV="1">
          <a:off x="2908300" y="6350876"/>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xdr:cNvSpPr txBox="1"/>
      </xdr:nvSpPr>
      <xdr:spPr>
        <a:xfrm>
          <a:off x="3530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23400</xdr:rowOff>
    </xdr:from>
    <xdr:to>
      <xdr:col>15</xdr:col>
      <xdr:colOff>50800</xdr:colOff>
      <xdr:row>37</xdr:row>
      <xdr:rowOff>29610</xdr:rowOff>
    </xdr:to>
    <xdr:cxnSp macro="">
      <xdr:nvCxnSpPr>
        <xdr:cNvPr id="66" name="直線コネクタ 65"/>
        <xdr:cNvCxnSpPr/>
      </xdr:nvCxnSpPr>
      <xdr:spPr>
        <a:xfrm flipV="1">
          <a:off x="2019300" y="6367050"/>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91406</xdr:rowOff>
    </xdr:from>
    <xdr:ext cx="534377" cy="259045"/>
    <xdr:sp macro="" textlink="">
      <xdr:nvSpPr>
        <xdr:cNvPr id="68" name="テキスト ボックス 67"/>
        <xdr:cNvSpPr txBox="1"/>
      </xdr:nvSpPr>
      <xdr:spPr>
        <a:xfrm>
          <a:off x="2641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29610</xdr:rowOff>
    </xdr:from>
    <xdr:to>
      <xdr:col>10</xdr:col>
      <xdr:colOff>114300</xdr:colOff>
      <xdr:row>37</xdr:row>
      <xdr:rowOff>55175</xdr:rowOff>
    </xdr:to>
    <xdr:cxnSp macro="">
      <xdr:nvCxnSpPr>
        <xdr:cNvPr id="69" name="直線コネクタ 68"/>
        <xdr:cNvCxnSpPr/>
      </xdr:nvCxnSpPr>
      <xdr:spPr>
        <a:xfrm flipV="1">
          <a:off x="1130300" y="6373260"/>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97979</xdr:rowOff>
    </xdr:from>
    <xdr:ext cx="534377" cy="259045"/>
    <xdr:sp macro="" textlink="">
      <xdr:nvSpPr>
        <xdr:cNvPr id="71" name="テキスト ボックス 70"/>
        <xdr:cNvSpPr txBox="1"/>
      </xdr:nvSpPr>
      <xdr:spPr>
        <a:xfrm>
          <a:off x="1752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131515</xdr:rowOff>
    </xdr:from>
    <xdr:to>
      <xdr:col>24</xdr:col>
      <xdr:colOff>114300</xdr:colOff>
      <xdr:row>37</xdr:row>
      <xdr:rowOff>61665</xdr:rowOff>
    </xdr:to>
    <xdr:sp macro="" textlink="">
      <xdr:nvSpPr>
        <xdr:cNvPr id="79" name="楕円 78"/>
        <xdr:cNvSpPr/>
      </xdr:nvSpPr>
      <xdr:spPr>
        <a:xfrm>
          <a:off x="4584700" y="63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154392</xdr:rowOff>
    </xdr:from>
    <xdr:ext cx="534377" cy="259045"/>
    <xdr:sp macro="" textlink="">
      <xdr:nvSpPr>
        <xdr:cNvPr id="80" name="議会費該当値テキスト"/>
        <xdr:cNvSpPr txBox="1"/>
      </xdr:nvSpPr>
      <xdr:spPr>
        <a:xfrm>
          <a:off x="4686300" y="615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127876</xdr:rowOff>
    </xdr:from>
    <xdr:to>
      <xdr:col>20</xdr:col>
      <xdr:colOff>38100</xdr:colOff>
      <xdr:row>37</xdr:row>
      <xdr:rowOff>58026</xdr:rowOff>
    </xdr:to>
    <xdr:sp macro="" textlink="">
      <xdr:nvSpPr>
        <xdr:cNvPr id="81" name="楕円 80"/>
        <xdr:cNvSpPr/>
      </xdr:nvSpPr>
      <xdr:spPr>
        <a:xfrm>
          <a:off x="3746500" y="63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74553</xdr:rowOff>
    </xdr:from>
    <xdr:ext cx="534377" cy="259045"/>
    <xdr:sp macro="" textlink="">
      <xdr:nvSpPr>
        <xdr:cNvPr id="82" name="テキスト ボックス 81"/>
        <xdr:cNvSpPr txBox="1"/>
      </xdr:nvSpPr>
      <xdr:spPr>
        <a:xfrm>
          <a:off x="3530111" y="607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144050</xdr:rowOff>
    </xdr:from>
    <xdr:to>
      <xdr:col>15</xdr:col>
      <xdr:colOff>101600</xdr:colOff>
      <xdr:row>37</xdr:row>
      <xdr:rowOff>74200</xdr:rowOff>
    </xdr:to>
    <xdr:sp macro="" textlink="">
      <xdr:nvSpPr>
        <xdr:cNvPr id="83" name="楕円 82"/>
        <xdr:cNvSpPr/>
      </xdr:nvSpPr>
      <xdr:spPr>
        <a:xfrm>
          <a:off x="2857500" y="63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90727</xdr:rowOff>
    </xdr:from>
    <xdr:ext cx="534377" cy="259045"/>
    <xdr:sp macro="" textlink="">
      <xdr:nvSpPr>
        <xdr:cNvPr id="84" name="テキスト ボックス 83"/>
        <xdr:cNvSpPr txBox="1"/>
      </xdr:nvSpPr>
      <xdr:spPr>
        <a:xfrm>
          <a:off x="2641111" y="60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150260</xdr:rowOff>
    </xdr:from>
    <xdr:to>
      <xdr:col>10</xdr:col>
      <xdr:colOff>165100</xdr:colOff>
      <xdr:row>37</xdr:row>
      <xdr:rowOff>80410</xdr:rowOff>
    </xdr:to>
    <xdr:sp macro="" textlink="">
      <xdr:nvSpPr>
        <xdr:cNvPr id="85" name="楕円 84"/>
        <xdr:cNvSpPr/>
      </xdr:nvSpPr>
      <xdr:spPr>
        <a:xfrm>
          <a:off x="1968500" y="63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96937</xdr:rowOff>
    </xdr:from>
    <xdr:ext cx="534377" cy="259045"/>
    <xdr:sp macro="" textlink="">
      <xdr:nvSpPr>
        <xdr:cNvPr id="86" name="テキスト ボックス 85"/>
        <xdr:cNvSpPr txBox="1"/>
      </xdr:nvSpPr>
      <xdr:spPr>
        <a:xfrm>
          <a:off x="1752111" y="60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4375</xdr:rowOff>
    </xdr:from>
    <xdr:to>
      <xdr:col>6</xdr:col>
      <xdr:colOff>38100</xdr:colOff>
      <xdr:row>37</xdr:row>
      <xdr:rowOff>105975</xdr:rowOff>
    </xdr:to>
    <xdr:sp macro="" textlink="">
      <xdr:nvSpPr>
        <xdr:cNvPr id="87" name="楕円 86"/>
        <xdr:cNvSpPr/>
      </xdr:nvSpPr>
      <xdr:spPr>
        <a:xfrm>
          <a:off x="1079500" y="63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97102</xdr:rowOff>
    </xdr:from>
    <xdr:ext cx="534377" cy="259045"/>
    <xdr:sp macro="" textlink="">
      <xdr:nvSpPr>
        <xdr:cNvPr id="88" name="テキスト ボックス 87"/>
        <xdr:cNvSpPr txBox="1"/>
      </xdr:nvSpPr>
      <xdr:spPr>
        <a:xfrm>
          <a:off x="863111" y="644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41466</xdr:rowOff>
    </xdr:from>
    <xdr:to>
      <xdr:col>24</xdr:col>
      <xdr:colOff>63500</xdr:colOff>
      <xdr:row>58</xdr:row>
      <xdr:rowOff>47664</xdr:rowOff>
    </xdr:to>
    <xdr:cxnSp macro="">
      <xdr:nvCxnSpPr>
        <xdr:cNvPr id="115" name="直線コネクタ 114"/>
        <xdr:cNvCxnSpPr/>
      </xdr:nvCxnSpPr>
      <xdr:spPr>
        <a:xfrm flipV="1">
          <a:off x="3797300" y="9985566"/>
          <a:ext cx="8382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47664</xdr:rowOff>
    </xdr:from>
    <xdr:to>
      <xdr:col>19</xdr:col>
      <xdr:colOff>177800</xdr:colOff>
      <xdr:row>58</xdr:row>
      <xdr:rowOff>60876</xdr:rowOff>
    </xdr:to>
    <xdr:cxnSp macro="">
      <xdr:nvCxnSpPr>
        <xdr:cNvPr id="118" name="直線コネクタ 117"/>
        <xdr:cNvCxnSpPr/>
      </xdr:nvCxnSpPr>
      <xdr:spPr>
        <a:xfrm flipV="1">
          <a:off x="2908300" y="9991764"/>
          <a:ext cx="889000" cy="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55710</xdr:rowOff>
    </xdr:from>
    <xdr:to>
      <xdr:col>15</xdr:col>
      <xdr:colOff>50800</xdr:colOff>
      <xdr:row>58</xdr:row>
      <xdr:rowOff>60876</xdr:rowOff>
    </xdr:to>
    <xdr:cxnSp macro="">
      <xdr:nvCxnSpPr>
        <xdr:cNvPr id="121" name="直線コネクタ 120"/>
        <xdr:cNvCxnSpPr/>
      </xdr:nvCxnSpPr>
      <xdr:spPr>
        <a:xfrm>
          <a:off x="2019300" y="9999810"/>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116884</xdr:rowOff>
    </xdr:from>
    <xdr:ext cx="599010" cy="259045"/>
    <xdr:sp macro="" textlink="">
      <xdr:nvSpPr>
        <xdr:cNvPr id="123" name="テキスト ボックス 122"/>
        <xdr:cNvSpPr txBox="1"/>
      </xdr:nvSpPr>
      <xdr:spPr>
        <a:xfrm>
          <a:off x="2608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55710</xdr:rowOff>
    </xdr:from>
    <xdr:to>
      <xdr:col>10</xdr:col>
      <xdr:colOff>114300</xdr:colOff>
      <xdr:row>58</xdr:row>
      <xdr:rowOff>88943</xdr:rowOff>
    </xdr:to>
    <xdr:cxnSp macro="">
      <xdr:nvCxnSpPr>
        <xdr:cNvPr id="124" name="直線コネクタ 123"/>
        <xdr:cNvCxnSpPr/>
      </xdr:nvCxnSpPr>
      <xdr:spPr>
        <a:xfrm flipV="1">
          <a:off x="1130300" y="9999810"/>
          <a:ext cx="889000" cy="3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117093</xdr:rowOff>
    </xdr:from>
    <xdr:ext cx="599010" cy="259045"/>
    <xdr:sp macro="" textlink="">
      <xdr:nvSpPr>
        <xdr:cNvPr id="126" name="テキスト ボックス 125"/>
        <xdr:cNvSpPr txBox="1"/>
      </xdr:nvSpPr>
      <xdr:spPr>
        <a:xfrm>
          <a:off x="1719795" y="1006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162116</xdr:rowOff>
    </xdr:from>
    <xdr:to>
      <xdr:col>24</xdr:col>
      <xdr:colOff>114300</xdr:colOff>
      <xdr:row>58</xdr:row>
      <xdr:rowOff>92266</xdr:rowOff>
    </xdr:to>
    <xdr:sp macro="" textlink="">
      <xdr:nvSpPr>
        <xdr:cNvPr id="134" name="楕円 133"/>
        <xdr:cNvSpPr/>
      </xdr:nvSpPr>
      <xdr:spPr>
        <a:xfrm>
          <a:off x="4584700" y="99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121493</xdr:rowOff>
    </xdr:from>
    <xdr:ext cx="599010" cy="259045"/>
    <xdr:sp macro="" textlink="">
      <xdr:nvSpPr>
        <xdr:cNvPr id="135" name="総務費該当値テキスト"/>
        <xdr:cNvSpPr txBox="1"/>
      </xdr:nvSpPr>
      <xdr:spPr>
        <a:xfrm>
          <a:off x="4686300" y="972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168314</xdr:rowOff>
    </xdr:from>
    <xdr:to>
      <xdr:col>20</xdr:col>
      <xdr:colOff>38100</xdr:colOff>
      <xdr:row>58</xdr:row>
      <xdr:rowOff>98464</xdr:rowOff>
    </xdr:to>
    <xdr:sp macro="" textlink="">
      <xdr:nvSpPr>
        <xdr:cNvPr id="136" name="楕円 135"/>
        <xdr:cNvSpPr/>
      </xdr:nvSpPr>
      <xdr:spPr>
        <a:xfrm>
          <a:off x="3746500" y="99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89591</xdr:rowOff>
    </xdr:from>
    <xdr:ext cx="599010" cy="259045"/>
    <xdr:sp macro="" textlink="">
      <xdr:nvSpPr>
        <xdr:cNvPr id="137" name="テキスト ボックス 136"/>
        <xdr:cNvSpPr txBox="1"/>
      </xdr:nvSpPr>
      <xdr:spPr>
        <a:xfrm>
          <a:off x="3497795" y="1003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10076</xdr:rowOff>
    </xdr:from>
    <xdr:to>
      <xdr:col>15</xdr:col>
      <xdr:colOff>101600</xdr:colOff>
      <xdr:row>58</xdr:row>
      <xdr:rowOff>111676</xdr:rowOff>
    </xdr:to>
    <xdr:sp macro="" textlink="">
      <xdr:nvSpPr>
        <xdr:cNvPr id="138" name="楕円 137"/>
        <xdr:cNvSpPr/>
      </xdr:nvSpPr>
      <xdr:spPr>
        <a:xfrm>
          <a:off x="2857500" y="99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128203</xdr:rowOff>
    </xdr:from>
    <xdr:ext cx="599010" cy="259045"/>
    <xdr:sp macro="" textlink="">
      <xdr:nvSpPr>
        <xdr:cNvPr id="139" name="テキスト ボックス 138"/>
        <xdr:cNvSpPr txBox="1"/>
      </xdr:nvSpPr>
      <xdr:spPr>
        <a:xfrm>
          <a:off x="2608795" y="97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4910</xdr:rowOff>
    </xdr:from>
    <xdr:to>
      <xdr:col>10</xdr:col>
      <xdr:colOff>165100</xdr:colOff>
      <xdr:row>58</xdr:row>
      <xdr:rowOff>106510</xdr:rowOff>
    </xdr:to>
    <xdr:sp macro="" textlink="">
      <xdr:nvSpPr>
        <xdr:cNvPr id="140" name="楕円 139"/>
        <xdr:cNvSpPr/>
      </xdr:nvSpPr>
      <xdr:spPr>
        <a:xfrm>
          <a:off x="1968500" y="99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123037</xdr:rowOff>
    </xdr:from>
    <xdr:ext cx="599010" cy="259045"/>
    <xdr:sp macro="" textlink="">
      <xdr:nvSpPr>
        <xdr:cNvPr id="141" name="テキスト ボックス 140"/>
        <xdr:cNvSpPr txBox="1"/>
      </xdr:nvSpPr>
      <xdr:spPr>
        <a:xfrm>
          <a:off x="1719795" y="972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38143</xdr:rowOff>
    </xdr:from>
    <xdr:to>
      <xdr:col>6</xdr:col>
      <xdr:colOff>38100</xdr:colOff>
      <xdr:row>58</xdr:row>
      <xdr:rowOff>139743</xdr:rowOff>
    </xdr:to>
    <xdr:sp macro="" textlink="">
      <xdr:nvSpPr>
        <xdr:cNvPr id="142" name="楕円 141"/>
        <xdr:cNvSpPr/>
      </xdr:nvSpPr>
      <xdr:spPr>
        <a:xfrm>
          <a:off x="1079500" y="998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130870</xdr:rowOff>
    </xdr:from>
    <xdr:ext cx="599010" cy="259045"/>
    <xdr:sp macro="" textlink="">
      <xdr:nvSpPr>
        <xdr:cNvPr id="143" name="テキスト ボックス 142"/>
        <xdr:cNvSpPr txBox="1"/>
      </xdr:nvSpPr>
      <xdr:spPr>
        <a:xfrm>
          <a:off x="830795" y="1007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21312</xdr:rowOff>
    </xdr:from>
    <xdr:to>
      <xdr:col>24</xdr:col>
      <xdr:colOff>63500</xdr:colOff>
      <xdr:row>78</xdr:row>
      <xdr:rowOff>91100</xdr:rowOff>
    </xdr:to>
    <xdr:cxnSp macro="">
      <xdr:nvCxnSpPr>
        <xdr:cNvPr id="173" name="直線コネクタ 172"/>
        <xdr:cNvCxnSpPr/>
      </xdr:nvCxnSpPr>
      <xdr:spPr>
        <a:xfrm flipV="1">
          <a:off x="3797300" y="13394412"/>
          <a:ext cx="8382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91100</xdr:rowOff>
    </xdr:from>
    <xdr:to>
      <xdr:col>19</xdr:col>
      <xdr:colOff>177800</xdr:colOff>
      <xdr:row>78</xdr:row>
      <xdr:rowOff>132491</xdr:rowOff>
    </xdr:to>
    <xdr:cxnSp macro="">
      <xdr:nvCxnSpPr>
        <xdr:cNvPr id="176" name="直線コネクタ 175"/>
        <xdr:cNvCxnSpPr/>
      </xdr:nvCxnSpPr>
      <xdr:spPr>
        <a:xfrm flipV="1">
          <a:off x="2908300" y="13464200"/>
          <a:ext cx="889000" cy="4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xdr:cNvSpPr txBox="1"/>
      </xdr:nvSpPr>
      <xdr:spPr>
        <a:xfrm>
          <a:off x="3497795" y="13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132158</xdr:rowOff>
    </xdr:from>
    <xdr:to>
      <xdr:col>15</xdr:col>
      <xdr:colOff>50800</xdr:colOff>
      <xdr:row>78</xdr:row>
      <xdr:rowOff>132491</xdr:rowOff>
    </xdr:to>
    <xdr:cxnSp macro="">
      <xdr:nvCxnSpPr>
        <xdr:cNvPr id="179" name="直線コネクタ 178"/>
        <xdr:cNvCxnSpPr/>
      </xdr:nvCxnSpPr>
      <xdr:spPr>
        <a:xfrm>
          <a:off x="2019300" y="13505258"/>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xdr:cNvSpPr txBox="1"/>
      </xdr:nvSpPr>
      <xdr:spPr>
        <a:xfrm>
          <a:off x="2608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132158</xdr:rowOff>
    </xdr:from>
    <xdr:to>
      <xdr:col>10</xdr:col>
      <xdr:colOff>114300</xdr:colOff>
      <xdr:row>78</xdr:row>
      <xdr:rowOff>140040</xdr:rowOff>
    </xdr:to>
    <xdr:cxnSp macro="">
      <xdr:nvCxnSpPr>
        <xdr:cNvPr id="182" name="直線コネクタ 181"/>
        <xdr:cNvCxnSpPr/>
      </xdr:nvCxnSpPr>
      <xdr:spPr>
        <a:xfrm flipV="1">
          <a:off x="1130300" y="13505258"/>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xdr:cNvSpPr txBox="1"/>
      </xdr:nvSpPr>
      <xdr:spPr>
        <a:xfrm>
          <a:off x="1719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xdr:cNvSpPr txBox="1"/>
      </xdr:nvSpPr>
      <xdr:spPr>
        <a:xfrm>
          <a:off x="830795" y="135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141962</xdr:rowOff>
    </xdr:from>
    <xdr:to>
      <xdr:col>24</xdr:col>
      <xdr:colOff>114300</xdr:colOff>
      <xdr:row>78</xdr:row>
      <xdr:rowOff>72112</xdr:rowOff>
    </xdr:to>
    <xdr:sp macro="" textlink="">
      <xdr:nvSpPr>
        <xdr:cNvPr id="192" name="楕円 191"/>
        <xdr:cNvSpPr/>
      </xdr:nvSpPr>
      <xdr:spPr>
        <a:xfrm>
          <a:off x="4584700" y="1334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164839</xdr:rowOff>
    </xdr:from>
    <xdr:ext cx="599010" cy="259045"/>
    <xdr:sp macro="" textlink="">
      <xdr:nvSpPr>
        <xdr:cNvPr id="193" name="民生費該当値テキスト"/>
        <xdr:cNvSpPr txBox="1"/>
      </xdr:nvSpPr>
      <xdr:spPr>
        <a:xfrm>
          <a:off x="4686300" y="1319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40300</xdr:rowOff>
    </xdr:from>
    <xdr:to>
      <xdr:col>20</xdr:col>
      <xdr:colOff>38100</xdr:colOff>
      <xdr:row>78</xdr:row>
      <xdr:rowOff>141900</xdr:rowOff>
    </xdr:to>
    <xdr:sp macro="" textlink="">
      <xdr:nvSpPr>
        <xdr:cNvPr id="194" name="楕円 193"/>
        <xdr:cNvSpPr/>
      </xdr:nvSpPr>
      <xdr:spPr>
        <a:xfrm>
          <a:off x="3746500" y="134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158427</xdr:rowOff>
    </xdr:from>
    <xdr:ext cx="599010" cy="259045"/>
    <xdr:sp macro="" textlink="">
      <xdr:nvSpPr>
        <xdr:cNvPr id="195" name="テキスト ボックス 194"/>
        <xdr:cNvSpPr txBox="1"/>
      </xdr:nvSpPr>
      <xdr:spPr>
        <a:xfrm>
          <a:off x="3497795" y="1318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81691</xdr:rowOff>
    </xdr:from>
    <xdr:to>
      <xdr:col>15</xdr:col>
      <xdr:colOff>101600</xdr:colOff>
      <xdr:row>79</xdr:row>
      <xdr:rowOff>11841</xdr:rowOff>
    </xdr:to>
    <xdr:sp macro="" textlink="">
      <xdr:nvSpPr>
        <xdr:cNvPr id="196" name="楕円 195"/>
        <xdr:cNvSpPr/>
      </xdr:nvSpPr>
      <xdr:spPr>
        <a:xfrm>
          <a:off x="2857500" y="134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28368</xdr:rowOff>
    </xdr:from>
    <xdr:ext cx="599010" cy="259045"/>
    <xdr:sp macro="" textlink="">
      <xdr:nvSpPr>
        <xdr:cNvPr id="197" name="テキスト ボックス 196"/>
        <xdr:cNvSpPr txBox="1"/>
      </xdr:nvSpPr>
      <xdr:spPr>
        <a:xfrm>
          <a:off x="2608795" y="1323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81358</xdr:rowOff>
    </xdr:from>
    <xdr:to>
      <xdr:col>10</xdr:col>
      <xdr:colOff>165100</xdr:colOff>
      <xdr:row>79</xdr:row>
      <xdr:rowOff>11508</xdr:rowOff>
    </xdr:to>
    <xdr:sp macro="" textlink="">
      <xdr:nvSpPr>
        <xdr:cNvPr id="198" name="楕円 197"/>
        <xdr:cNvSpPr/>
      </xdr:nvSpPr>
      <xdr:spPr>
        <a:xfrm>
          <a:off x="1968500" y="134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28035</xdr:rowOff>
    </xdr:from>
    <xdr:ext cx="599010" cy="259045"/>
    <xdr:sp macro="" textlink="">
      <xdr:nvSpPr>
        <xdr:cNvPr id="199" name="テキスト ボックス 198"/>
        <xdr:cNvSpPr txBox="1"/>
      </xdr:nvSpPr>
      <xdr:spPr>
        <a:xfrm>
          <a:off x="1719795" y="132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89240</xdr:rowOff>
    </xdr:from>
    <xdr:to>
      <xdr:col>6</xdr:col>
      <xdr:colOff>38100</xdr:colOff>
      <xdr:row>79</xdr:row>
      <xdr:rowOff>19390</xdr:rowOff>
    </xdr:to>
    <xdr:sp macro="" textlink="">
      <xdr:nvSpPr>
        <xdr:cNvPr id="200" name="楕円 199"/>
        <xdr:cNvSpPr/>
      </xdr:nvSpPr>
      <xdr:spPr>
        <a:xfrm>
          <a:off x="1079500" y="1346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35917</xdr:rowOff>
    </xdr:from>
    <xdr:ext cx="599010" cy="259045"/>
    <xdr:sp macro="" textlink="">
      <xdr:nvSpPr>
        <xdr:cNvPr id="201" name="テキスト ボックス 200"/>
        <xdr:cNvSpPr txBox="1"/>
      </xdr:nvSpPr>
      <xdr:spPr>
        <a:xfrm>
          <a:off x="830795" y="1323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34541</xdr:rowOff>
    </xdr:from>
    <xdr:to>
      <xdr:col>24</xdr:col>
      <xdr:colOff>63500</xdr:colOff>
      <xdr:row>94</xdr:row>
      <xdr:rowOff>80933</xdr:rowOff>
    </xdr:to>
    <xdr:cxnSp macro="">
      <xdr:nvCxnSpPr>
        <xdr:cNvPr id="232" name="直線コネクタ 231"/>
        <xdr:cNvCxnSpPr/>
      </xdr:nvCxnSpPr>
      <xdr:spPr>
        <a:xfrm flipV="1">
          <a:off x="3797300" y="16150841"/>
          <a:ext cx="838200" cy="4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111819</xdr:rowOff>
    </xdr:from>
    <xdr:ext cx="599010" cy="259045"/>
    <xdr:sp macro="" textlink="">
      <xdr:nvSpPr>
        <xdr:cNvPr id="233" name="衛生費平均値テキスト"/>
        <xdr:cNvSpPr txBox="1"/>
      </xdr:nvSpPr>
      <xdr:spPr>
        <a:xfrm>
          <a:off x="4686300" y="1657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80933</xdr:rowOff>
    </xdr:from>
    <xdr:to>
      <xdr:col>19</xdr:col>
      <xdr:colOff>177800</xdr:colOff>
      <xdr:row>95</xdr:row>
      <xdr:rowOff>47411</xdr:rowOff>
    </xdr:to>
    <xdr:cxnSp macro="">
      <xdr:nvCxnSpPr>
        <xdr:cNvPr id="235" name="直線コネクタ 234"/>
        <xdr:cNvCxnSpPr/>
      </xdr:nvCxnSpPr>
      <xdr:spPr>
        <a:xfrm flipV="1">
          <a:off x="2908300" y="16197233"/>
          <a:ext cx="889000" cy="1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69423</xdr:rowOff>
    </xdr:from>
    <xdr:ext cx="599010" cy="259045"/>
    <xdr:sp macro="" textlink="">
      <xdr:nvSpPr>
        <xdr:cNvPr id="237" name="テキスト ボックス 236"/>
        <xdr:cNvSpPr txBox="1"/>
      </xdr:nvSpPr>
      <xdr:spPr>
        <a:xfrm>
          <a:off x="3497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9914</xdr:rowOff>
    </xdr:from>
    <xdr:to>
      <xdr:col>15</xdr:col>
      <xdr:colOff>50800</xdr:colOff>
      <xdr:row>95</xdr:row>
      <xdr:rowOff>47411</xdr:rowOff>
    </xdr:to>
    <xdr:cxnSp macro="">
      <xdr:nvCxnSpPr>
        <xdr:cNvPr id="238" name="直線コネクタ 237"/>
        <xdr:cNvCxnSpPr/>
      </xdr:nvCxnSpPr>
      <xdr:spPr>
        <a:xfrm>
          <a:off x="2019300" y="16297664"/>
          <a:ext cx="889000" cy="3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115169</xdr:rowOff>
    </xdr:from>
    <xdr:ext cx="599010" cy="259045"/>
    <xdr:sp macro="" textlink="">
      <xdr:nvSpPr>
        <xdr:cNvPr id="240" name="テキスト ボックス 239"/>
        <xdr:cNvSpPr txBox="1"/>
      </xdr:nvSpPr>
      <xdr:spPr>
        <a:xfrm>
          <a:off x="2608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9914</xdr:rowOff>
    </xdr:from>
    <xdr:to>
      <xdr:col>10</xdr:col>
      <xdr:colOff>114300</xdr:colOff>
      <xdr:row>95</xdr:row>
      <xdr:rowOff>52434</xdr:rowOff>
    </xdr:to>
    <xdr:cxnSp macro="">
      <xdr:nvCxnSpPr>
        <xdr:cNvPr id="241" name="直線コネクタ 240"/>
        <xdr:cNvCxnSpPr/>
      </xdr:nvCxnSpPr>
      <xdr:spPr>
        <a:xfrm flipV="1">
          <a:off x="1130300" y="16297664"/>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143418</xdr:rowOff>
    </xdr:from>
    <xdr:ext cx="599010" cy="259045"/>
    <xdr:sp macro="" textlink="">
      <xdr:nvSpPr>
        <xdr:cNvPr id="243" name="テキスト ボックス 242"/>
        <xdr:cNvSpPr txBox="1"/>
      </xdr:nvSpPr>
      <xdr:spPr>
        <a:xfrm>
          <a:off x="1719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119987</xdr:rowOff>
    </xdr:from>
    <xdr:ext cx="599010" cy="259045"/>
    <xdr:sp macro="" textlink="">
      <xdr:nvSpPr>
        <xdr:cNvPr id="245" name="テキスト ボックス 244"/>
        <xdr:cNvSpPr txBox="1"/>
      </xdr:nvSpPr>
      <xdr:spPr>
        <a:xfrm>
          <a:off x="830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155191</xdr:rowOff>
    </xdr:from>
    <xdr:to>
      <xdr:col>24</xdr:col>
      <xdr:colOff>114300</xdr:colOff>
      <xdr:row>94</xdr:row>
      <xdr:rowOff>85341</xdr:rowOff>
    </xdr:to>
    <xdr:sp macro="" textlink="">
      <xdr:nvSpPr>
        <xdr:cNvPr id="251" name="楕円 250"/>
        <xdr:cNvSpPr/>
      </xdr:nvSpPr>
      <xdr:spPr>
        <a:xfrm>
          <a:off x="4584700" y="161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6618</xdr:rowOff>
    </xdr:from>
    <xdr:ext cx="599010" cy="259045"/>
    <xdr:sp macro="" textlink="">
      <xdr:nvSpPr>
        <xdr:cNvPr id="252" name="衛生費該当値テキスト"/>
        <xdr:cNvSpPr txBox="1"/>
      </xdr:nvSpPr>
      <xdr:spPr>
        <a:xfrm>
          <a:off x="4686300" y="1595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30133</xdr:rowOff>
    </xdr:from>
    <xdr:to>
      <xdr:col>20</xdr:col>
      <xdr:colOff>38100</xdr:colOff>
      <xdr:row>94</xdr:row>
      <xdr:rowOff>131733</xdr:rowOff>
    </xdr:to>
    <xdr:sp macro="" textlink="">
      <xdr:nvSpPr>
        <xdr:cNvPr id="253" name="楕円 252"/>
        <xdr:cNvSpPr/>
      </xdr:nvSpPr>
      <xdr:spPr>
        <a:xfrm>
          <a:off x="3746500" y="161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148260</xdr:rowOff>
    </xdr:from>
    <xdr:ext cx="599010" cy="259045"/>
    <xdr:sp macro="" textlink="">
      <xdr:nvSpPr>
        <xdr:cNvPr id="254" name="テキスト ボックス 253"/>
        <xdr:cNvSpPr txBox="1"/>
      </xdr:nvSpPr>
      <xdr:spPr>
        <a:xfrm>
          <a:off x="3497795" y="159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168061</xdr:rowOff>
    </xdr:from>
    <xdr:to>
      <xdr:col>15</xdr:col>
      <xdr:colOff>101600</xdr:colOff>
      <xdr:row>95</xdr:row>
      <xdr:rowOff>98211</xdr:rowOff>
    </xdr:to>
    <xdr:sp macro="" textlink="">
      <xdr:nvSpPr>
        <xdr:cNvPr id="255" name="楕円 254"/>
        <xdr:cNvSpPr/>
      </xdr:nvSpPr>
      <xdr:spPr>
        <a:xfrm>
          <a:off x="2857500" y="162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114738</xdr:rowOff>
    </xdr:from>
    <xdr:ext cx="599010" cy="259045"/>
    <xdr:sp macro="" textlink="">
      <xdr:nvSpPr>
        <xdr:cNvPr id="256" name="テキスト ボックス 255"/>
        <xdr:cNvSpPr txBox="1"/>
      </xdr:nvSpPr>
      <xdr:spPr>
        <a:xfrm>
          <a:off x="2608795" y="160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130564</xdr:rowOff>
    </xdr:from>
    <xdr:to>
      <xdr:col>10</xdr:col>
      <xdr:colOff>165100</xdr:colOff>
      <xdr:row>95</xdr:row>
      <xdr:rowOff>60714</xdr:rowOff>
    </xdr:to>
    <xdr:sp macro="" textlink="">
      <xdr:nvSpPr>
        <xdr:cNvPr id="257" name="楕円 256"/>
        <xdr:cNvSpPr/>
      </xdr:nvSpPr>
      <xdr:spPr>
        <a:xfrm>
          <a:off x="1968500" y="1624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77241</xdr:rowOff>
    </xdr:from>
    <xdr:ext cx="599010" cy="259045"/>
    <xdr:sp macro="" textlink="">
      <xdr:nvSpPr>
        <xdr:cNvPr id="258" name="テキスト ボックス 257"/>
        <xdr:cNvSpPr txBox="1"/>
      </xdr:nvSpPr>
      <xdr:spPr>
        <a:xfrm>
          <a:off x="1719795" y="1602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1634</xdr:rowOff>
    </xdr:from>
    <xdr:to>
      <xdr:col>6</xdr:col>
      <xdr:colOff>38100</xdr:colOff>
      <xdr:row>95</xdr:row>
      <xdr:rowOff>103234</xdr:rowOff>
    </xdr:to>
    <xdr:sp macro="" textlink="">
      <xdr:nvSpPr>
        <xdr:cNvPr id="259" name="楕円 258"/>
        <xdr:cNvSpPr/>
      </xdr:nvSpPr>
      <xdr:spPr>
        <a:xfrm>
          <a:off x="1079500" y="162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119761</xdr:rowOff>
    </xdr:from>
    <xdr:ext cx="599010" cy="259045"/>
    <xdr:sp macro="" textlink="">
      <xdr:nvSpPr>
        <xdr:cNvPr id="260" name="テキスト ボックス 259"/>
        <xdr:cNvSpPr txBox="1"/>
      </xdr:nvSpPr>
      <xdr:spPr>
        <a:xfrm>
          <a:off x="830795" y="1606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71172</xdr:rowOff>
    </xdr:from>
    <xdr:to>
      <xdr:col>55</xdr:col>
      <xdr:colOff>0</xdr:colOff>
      <xdr:row>58</xdr:row>
      <xdr:rowOff>78534</xdr:rowOff>
    </xdr:to>
    <xdr:cxnSp macro="">
      <xdr:nvCxnSpPr>
        <xdr:cNvPr id="346" name="直線コネクタ 345"/>
        <xdr:cNvCxnSpPr/>
      </xdr:nvCxnSpPr>
      <xdr:spPr>
        <a:xfrm flipV="1">
          <a:off x="9639300" y="10015272"/>
          <a:ext cx="838200" cy="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69365</xdr:rowOff>
    </xdr:from>
    <xdr:to>
      <xdr:col>50</xdr:col>
      <xdr:colOff>114300</xdr:colOff>
      <xdr:row>58</xdr:row>
      <xdr:rowOff>78534</xdr:rowOff>
    </xdr:to>
    <xdr:cxnSp macro="">
      <xdr:nvCxnSpPr>
        <xdr:cNvPr id="349" name="直線コネクタ 348"/>
        <xdr:cNvCxnSpPr/>
      </xdr:nvCxnSpPr>
      <xdr:spPr>
        <a:xfrm>
          <a:off x="8750300" y="10013465"/>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1" name="テキスト ボックス 350"/>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69365</xdr:rowOff>
    </xdr:from>
    <xdr:to>
      <xdr:col>45</xdr:col>
      <xdr:colOff>177800</xdr:colOff>
      <xdr:row>58</xdr:row>
      <xdr:rowOff>118308</xdr:rowOff>
    </xdr:to>
    <xdr:cxnSp macro="">
      <xdr:nvCxnSpPr>
        <xdr:cNvPr id="352" name="直線コネクタ 351"/>
        <xdr:cNvCxnSpPr/>
      </xdr:nvCxnSpPr>
      <xdr:spPr>
        <a:xfrm flipV="1">
          <a:off x="7861300" y="10013465"/>
          <a:ext cx="8890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83357</xdr:rowOff>
    </xdr:from>
    <xdr:ext cx="599010" cy="259045"/>
    <xdr:sp macro="" textlink="">
      <xdr:nvSpPr>
        <xdr:cNvPr id="354" name="テキスト ボックス 353"/>
        <xdr:cNvSpPr txBox="1"/>
      </xdr:nvSpPr>
      <xdr:spPr>
        <a:xfrm>
          <a:off x="8450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77765</xdr:rowOff>
    </xdr:from>
    <xdr:to>
      <xdr:col>41</xdr:col>
      <xdr:colOff>50800</xdr:colOff>
      <xdr:row>58</xdr:row>
      <xdr:rowOff>118308</xdr:rowOff>
    </xdr:to>
    <xdr:cxnSp macro="">
      <xdr:nvCxnSpPr>
        <xdr:cNvPr id="355" name="直線コネクタ 354"/>
        <xdr:cNvCxnSpPr/>
      </xdr:nvCxnSpPr>
      <xdr:spPr>
        <a:xfrm>
          <a:off x="6972300" y="10021865"/>
          <a:ext cx="889000" cy="4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20372</xdr:rowOff>
    </xdr:from>
    <xdr:to>
      <xdr:col>55</xdr:col>
      <xdr:colOff>50800</xdr:colOff>
      <xdr:row>58</xdr:row>
      <xdr:rowOff>121972</xdr:rowOff>
    </xdr:to>
    <xdr:sp macro="" textlink="">
      <xdr:nvSpPr>
        <xdr:cNvPr id="365" name="楕円 364"/>
        <xdr:cNvSpPr/>
      </xdr:nvSpPr>
      <xdr:spPr>
        <a:xfrm>
          <a:off x="10426700" y="99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106749</xdr:rowOff>
    </xdr:from>
    <xdr:ext cx="599010" cy="259045"/>
    <xdr:sp macro="" textlink="">
      <xdr:nvSpPr>
        <xdr:cNvPr id="366" name="農林水産業費該当値テキスト"/>
        <xdr:cNvSpPr txBox="1"/>
      </xdr:nvSpPr>
      <xdr:spPr>
        <a:xfrm>
          <a:off x="10528300" y="987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27734</xdr:rowOff>
    </xdr:from>
    <xdr:to>
      <xdr:col>50</xdr:col>
      <xdr:colOff>165100</xdr:colOff>
      <xdr:row>58</xdr:row>
      <xdr:rowOff>129334</xdr:rowOff>
    </xdr:to>
    <xdr:sp macro="" textlink="">
      <xdr:nvSpPr>
        <xdr:cNvPr id="367" name="楕円 366"/>
        <xdr:cNvSpPr/>
      </xdr:nvSpPr>
      <xdr:spPr>
        <a:xfrm>
          <a:off x="9588500" y="997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120461</xdr:rowOff>
    </xdr:from>
    <xdr:ext cx="599010" cy="259045"/>
    <xdr:sp macro="" textlink="">
      <xdr:nvSpPr>
        <xdr:cNvPr id="368" name="テキスト ボックス 367"/>
        <xdr:cNvSpPr txBox="1"/>
      </xdr:nvSpPr>
      <xdr:spPr>
        <a:xfrm>
          <a:off x="9339795" y="1006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18565</xdr:rowOff>
    </xdr:from>
    <xdr:to>
      <xdr:col>46</xdr:col>
      <xdr:colOff>38100</xdr:colOff>
      <xdr:row>58</xdr:row>
      <xdr:rowOff>120165</xdr:rowOff>
    </xdr:to>
    <xdr:sp macro="" textlink="">
      <xdr:nvSpPr>
        <xdr:cNvPr id="369" name="楕円 368"/>
        <xdr:cNvSpPr/>
      </xdr:nvSpPr>
      <xdr:spPr>
        <a:xfrm>
          <a:off x="8699500" y="99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111292</xdr:rowOff>
    </xdr:from>
    <xdr:ext cx="599010" cy="259045"/>
    <xdr:sp macro="" textlink="">
      <xdr:nvSpPr>
        <xdr:cNvPr id="370" name="テキスト ボックス 369"/>
        <xdr:cNvSpPr txBox="1"/>
      </xdr:nvSpPr>
      <xdr:spPr>
        <a:xfrm>
          <a:off x="8450795" y="1005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67508</xdr:rowOff>
    </xdr:from>
    <xdr:to>
      <xdr:col>41</xdr:col>
      <xdr:colOff>101600</xdr:colOff>
      <xdr:row>58</xdr:row>
      <xdr:rowOff>169108</xdr:rowOff>
    </xdr:to>
    <xdr:sp macro="" textlink="">
      <xdr:nvSpPr>
        <xdr:cNvPr id="371" name="楕円 370"/>
        <xdr:cNvSpPr/>
      </xdr:nvSpPr>
      <xdr:spPr>
        <a:xfrm>
          <a:off x="7810500" y="100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160235</xdr:rowOff>
    </xdr:from>
    <xdr:ext cx="534377" cy="259045"/>
    <xdr:sp macro="" textlink="">
      <xdr:nvSpPr>
        <xdr:cNvPr id="372" name="テキスト ボックス 371"/>
        <xdr:cNvSpPr txBox="1"/>
      </xdr:nvSpPr>
      <xdr:spPr>
        <a:xfrm>
          <a:off x="7594111" y="101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26965</xdr:rowOff>
    </xdr:from>
    <xdr:to>
      <xdr:col>36</xdr:col>
      <xdr:colOff>165100</xdr:colOff>
      <xdr:row>58</xdr:row>
      <xdr:rowOff>128565</xdr:rowOff>
    </xdr:to>
    <xdr:sp macro="" textlink="">
      <xdr:nvSpPr>
        <xdr:cNvPr id="373" name="楕円 372"/>
        <xdr:cNvSpPr/>
      </xdr:nvSpPr>
      <xdr:spPr>
        <a:xfrm>
          <a:off x="6921500" y="997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119692</xdr:rowOff>
    </xdr:from>
    <xdr:ext cx="599010" cy="259045"/>
    <xdr:sp macro="" textlink="">
      <xdr:nvSpPr>
        <xdr:cNvPr id="374" name="テキスト ボックス 373"/>
        <xdr:cNvSpPr txBox="1"/>
      </xdr:nvSpPr>
      <xdr:spPr>
        <a:xfrm>
          <a:off x="6672795" y="1006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143568</xdr:rowOff>
    </xdr:from>
    <xdr:to>
      <xdr:col>55</xdr:col>
      <xdr:colOff>0</xdr:colOff>
      <xdr:row>77</xdr:row>
      <xdr:rowOff>145109</xdr:rowOff>
    </xdr:to>
    <xdr:cxnSp macro="">
      <xdr:nvCxnSpPr>
        <xdr:cNvPr id="401" name="直線コネクタ 400"/>
        <xdr:cNvCxnSpPr/>
      </xdr:nvCxnSpPr>
      <xdr:spPr>
        <a:xfrm>
          <a:off x="9639300" y="13345218"/>
          <a:ext cx="8382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92395</xdr:rowOff>
    </xdr:from>
    <xdr:ext cx="534377" cy="259045"/>
    <xdr:sp macro="" textlink="">
      <xdr:nvSpPr>
        <xdr:cNvPr id="402" name="商工費平均値テキスト"/>
        <xdr:cNvSpPr txBox="1"/>
      </xdr:nvSpPr>
      <xdr:spPr>
        <a:xfrm>
          <a:off x="10528300" y="1329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143568</xdr:rowOff>
    </xdr:from>
    <xdr:to>
      <xdr:col>50</xdr:col>
      <xdr:colOff>114300</xdr:colOff>
      <xdr:row>78</xdr:row>
      <xdr:rowOff>43788</xdr:rowOff>
    </xdr:to>
    <xdr:cxnSp macro="">
      <xdr:nvCxnSpPr>
        <xdr:cNvPr id="404" name="直線コネクタ 403"/>
        <xdr:cNvCxnSpPr/>
      </xdr:nvCxnSpPr>
      <xdr:spPr>
        <a:xfrm flipV="1">
          <a:off x="8750300" y="13345218"/>
          <a:ext cx="889000" cy="7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27708</xdr:rowOff>
    </xdr:from>
    <xdr:ext cx="534377" cy="259045"/>
    <xdr:sp macro="" textlink="">
      <xdr:nvSpPr>
        <xdr:cNvPr id="406" name="テキスト ボックス 405"/>
        <xdr:cNvSpPr txBox="1"/>
      </xdr:nvSpPr>
      <xdr:spPr>
        <a:xfrm>
          <a:off x="9372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28944</xdr:rowOff>
    </xdr:from>
    <xdr:to>
      <xdr:col>45</xdr:col>
      <xdr:colOff>177800</xdr:colOff>
      <xdr:row>78</xdr:row>
      <xdr:rowOff>43788</xdr:rowOff>
    </xdr:to>
    <xdr:cxnSp macro="">
      <xdr:nvCxnSpPr>
        <xdr:cNvPr id="407" name="直線コネクタ 406"/>
        <xdr:cNvCxnSpPr/>
      </xdr:nvCxnSpPr>
      <xdr:spPr>
        <a:xfrm>
          <a:off x="7861300" y="13402044"/>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28944</xdr:rowOff>
    </xdr:from>
    <xdr:to>
      <xdr:col>41</xdr:col>
      <xdr:colOff>50800</xdr:colOff>
      <xdr:row>78</xdr:row>
      <xdr:rowOff>44436</xdr:rowOff>
    </xdr:to>
    <xdr:cxnSp macro="">
      <xdr:nvCxnSpPr>
        <xdr:cNvPr id="410" name="直線コネクタ 409"/>
        <xdr:cNvCxnSpPr/>
      </xdr:nvCxnSpPr>
      <xdr:spPr>
        <a:xfrm flipV="1">
          <a:off x="6972300" y="13402044"/>
          <a:ext cx="8890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94309</xdr:rowOff>
    </xdr:from>
    <xdr:to>
      <xdr:col>55</xdr:col>
      <xdr:colOff>50800</xdr:colOff>
      <xdr:row>78</xdr:row>
      <xdr:rowOff>24459</xdr:rowOff>
    </xdr:to>
    <xdr:sp macro="" textlink="">
      <xdr:nvSpPr>
        <xdr:cNvPr id="420" name="楕円 419"/>
        <xdr:cNvSpPr/>
      </xdr:nvSpPr>
      <xdr:spPr>
        <a:xfrm>
          <a:off x="10426700" y="1329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117186</xdr:rowOff>
    </xdr:from>
    <xdr:ext cx="534377" cy="259045"/>
    <xdr:sp macro="" textlink="">
      <xdr:nvSpPr>
        <xdr:cNvPr id="421" name="商工費該当値テキスト"/>
        <xdr:cNvSpPr txBox="1"/>
      </xdr:nvSpPr>
      <xdr:spPr>
        <a:xfrm>
          <a:off x="10528300" y="1314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92768</xdr:rowOff>
    </xdr:from>
    <xdr:to>
      <xdr:col>50</xdr:col>
      <xdr:colOff>165100</xdr:colOff>
      <xdr:row>78</xdr:row>
      <xdr:rowOff>22918</xdr:rowOff>
    </xdr:to>
    <xdr:sp macro="" textlink="">
      <xdr:nvSpPr>
        <xdr:cNvPr id="422" name="楕円 421"/>
        <xdr:cNvSpPr/>
      </xdr:nvSpPr>
      <xdr:spPr>
        <a:xfrm>
          <a:off x="9588500" y="132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39445</xdr:rowOff>
    </xdr:from>
    <xdr:ext cx="534377" cy="259045"/>
    <xdr:sp macro="" textlink="">
      <xdr:nvSpPr>
        <xdr:cNvPr id="423" name="テキスト ボックス 422"/>
        <xdr:cNvSpPr txBox="1"/>
      </xdr:nvSpPr>
      <xdr:spPr>
        <a:xfrm>
          <a:off x="9372111" y="130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164438</xdr:rowOff>
    </xdr:from>
    <xdr:to>
      <xdr:col>46</xdr:col>
      <xdr:colOff>38100</xdr:colOff>
      <xdr:row>78</xdr:row>
      <xdr:rowOff>94588</xdr:rowOff>
    </xdr:to>
    <xdr:sp macro="" textlink="">
      <xdr:nvSpPr>
        <xdr:cNvPr id="424" name="楕円 423"/>
        <xdr:cNvSpPr/>
      </xdr:nvSpPr>
      <xdr:spPr>
        <a:xfrm>
          <a:off x="8699500" y="1336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85715</xdr:rowOff>
    </xdr:from>
    <xdr:ext cx="534377" cy="259045"/>
    <xdr:sp macro="" textlink="">
      <xdr:nvSpPr>
        <xdr:cNvPr id="425" name="テキスト ボックス 424"/>
        <xdr:cNvSpPr txBox="1"/>
      </xdr:nvSpPr>
      <xdr:spPr>
        <a:xfrm>
          <a:off x="8483111" y="1345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149594</xdr:rowOff>
    </xdr:from>
    <xdr:to>
      <xdr:col>41</xdr:col>
      <xdr:colOff>101600</xdr:colOff>
      <xdr:row>78</xdr:row>
      <xdr:rowOff>79744</xdr:rowOff>
    </xdr:to>
    <xdr:sp macro="" textlink="">
      <xdr:nvSpPr>
        <xdr:cNvPr id="426" name="楕円 425"/>
        <xdr:cNvSpPr/>
      </xdr:nvSpPr>
      <xdr:spPr>
        <a:xfrm>
          <a:off x="7810500" y="13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70871</xdr:rowOff>
    </xdr:from>
    <xdr:ext cx="534377" cy="259045"/>
    <xdr:sp macro="" textlink="">
      <xdr:nvSpPr>
        <xdr:cNvPr id="427" name="テキスト ボックス 426"/>
        <xdr:cNvSpPr txBox="1"/>
      </xdr:nvSpPr>
      <xdr:spPr>
        <a:xfrm>
          <a:off x="7594111" y="134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165086</xdr:rowOff>
    </xdr:from>
    <xdr:to>
      <xdr:col>36</xdr:col>
      <xdr:colOff>165100</xdr:colOff>
      <xdr:row>78</xdr:row>
      <xdr:rowOff>95236</xdr:rowOff>
    </xdr:to>
    <xdr:sp macro="" textlink="">
      <xdr:nvSpPr>
        <xdr:cNvPr id="428" name="楕円 427"/>
        <xdr:cNvSpPr/>
      </xdr:nvSpPr>
      <xdr:spPr>
        <a:xfrm>
          <a:off x="6921500" y="1336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86363</xdr:rowOff>
    </xdr:from>
    <xdr:ext cx="534377" cy="259045"/>
    <xdr:sp macro="" textlink="">
      <xdr:nvSpPr>
        <xdr:cNvPr id="429" name="テキスト ボックス 428"/>
        <xdr:cNvSpPr txBox="1"/>
      </xdr:nvSpPr>
      <xdr:spPr>
        <a:xfrm>
          <a:off x="6705111" y="1345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105668</xdr:rowOff>
    </xdr:from>
    <xdr:to>
      <xdr:col>55</xdr:col>
      <xdr:colOff>0</xdr:colOff>
      <xdr:row>96</xdr:row>
      <xdr:rowOff>123033</xdr:rowOff>
    </xdr:to>
    <xdr:cxnSp macro="">
      <xdr:nvCxnSpPr>
        <xdr:cNvPr id="456" name="直線コネクタ 455"/>
        <xdr:cNvCxnSpPr/>
      </xdr:nvCxnSpPr>
      <xdr:spPr>
        <a:xfrm flipV="1">
          <a:off x="9639300" y="16564868"/>
          <a:ext cx="838200" cy="1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43752</xdr:rowOff>
    </xdr:from>
    <xdr:ext cx="599010" cy="259045"/>
    <xdr:sp macro="" textlink="">
      <xdr:nvSpPr>
        <xdr:cNvPr id="457" name="土木費平均値テキスト"/>
        <xdr:cNvSpPr txBox="1"/>
      </xdr:nvSpPr>
      <xdr:spPr>
        <a:xfrm>
          <a:off x="10528300" y="1650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23203</xdr:rowOff>
    </xdr:from>
    <xdr:to>
      <xdr:col>50</xdr:col>
      <xdr:colOff>114300</xdr:colOff>
      <xdr:row>96</xdr:row>
      <xdr:rowOff>123033</xdr:rowOff>
    </xdr:to>
    <xdr:cxnSp macro="">
      <xdr:nvCxnSpPr>
        <xdr:cNvPr id="459" name="直線コネクタ 458"/>
        <xdr:cNvCxnSpPr/>
      </xdr:nvCxnSpPr>
      <xdr:spPr>
        <a:xfrm>
          <a:off x="8750300" y="16482403"/>
          <a:ext cx="889000" cy="9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170480</xdr:rowOff>
    </xdr:from>
    <xdr:ext cx="599010" cy="259045"/>
    <xdr:sp macro="" textlink="">
      <xdr:nvSpPr>
        <xdr:cNvPr id="461" name="テキスト ボックス 460"/>
        <xdr:cNvSpPr txBox="1"/>
      </xdr:nvSpPr>
      <xdr:spPr>
        <a:xfrm>
          <a:off x="9339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23203</xdr:rowOff>
    </xdr:from>
    <xdr:to>
      <xdr:col>45</xdr:col>
      <xdr:colOff>177800</xdr:colOff>
      <xdr:row>96</xdr:row>
      <xdr:rowOff>64444</xdr:rowOff>
    </xdr:to>
    <xdr:cxnSp macro="">
      <xdr:nvCxnSpPr>
        <xdr:cNvPr id="462" name="直線コネクタ 461"/>
        <xdr:cNvCxnSpPr/>
      </xdr:nvCxnSpPr>
      <xdr:spPr>
        <a:xfrm flipV="1">
          <a:off x="7861300" y="16482403"/>
          <a:ext cx="889000" cy="4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17240</xdr:rowOff>
    </xdr:from>
    <xdr:ext cx="599010" cy="259045"/>
    <xdr:sp macro="" textlink="">
      <xdr:nvSpPr>
        <xdr:cNvPr id="464" name="テキスト ボックス 463"/>
        <xdr:cNvSpPr txBox="1"/>
      </xdr:nvSpPr>
      <xdr:spPr>
        <a:xfrm>
          <a:off x="8450795" y="166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64444</xdr:rowOff>
    </xdr:from>
    <xdr:to>
      <xdr:col>41</xdr:col>
      <xdr:colOff>50800</xdr:colOff>
      <xdr:row>96</xdr:row>
      <xdr:rowOff>121774</xdr:rowOff>
    </xdr:to>
    <xdr:cxnSp macro="">
      <xdr:nvCxnSpPr>
        <xdr:cNvPr id="465" name="直線コネクタ 464"/>
        <xdr:cNvCxnSpPr/>
      </xdr:nvCxnSpPr>
      <xdr:spPr>
        <a:xfrm flipV="1">
          <a:off x="6972300" y="16523644"/>
          <a:ext cx="889000" cy="5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23009</xdr:rowOff>
    </xdr:from>
    <xdr:ext cx="599010" cy="259045"/>
    <xdr:sp macro="" textlink="">
      <xdr:nvSpPr>
        <xdr:cNvPr id="467" name="テキスト ボックス 466"/>
        <xdr:cNvSpPr txBox="1"/>
      </xdr:nvSpPr>
      <xdr:spPr>
        <a:xfrm>
          <a:off x="7561795" y="1665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6743</xdr:rowOff>
    </xdr:from>
    <xdr:ext cx="599010" cy="259045"/>
    <xdr:sp macro="" textlink="">
      <xdr:nvSpPr>
        <xdr:cNvPr id="469" name="テキスト ボックス 468"/>
        <xdr:cNvSpPr txBox="1"/>
      </xdr:nvSpPr>
      <xdr:spPr>
        <a:xfrm>
          <a:off x="6672795" y="1663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54868</xdr:rowOff>
    </xdr:from>
    <xdr:to>
      <xdr:col>55</xdr:col>
      <xdr:colOff>50800</xdr:colOff>
      <xdr:row>96</xdr:row>
      <xdr:rowOff>156468</xdr:rowOff>
    </xdr:to>
    <xdr:sp macro="" textlink="">
      <xdr:nvSpPr>
        <xdr:cNvPr id="475" name="楕円 474"/>
        <xdr:cNvSpPr/>
      </xdr:nvSpPr>
      <xdr:spPr>
        <a:xfrm>
          <a:off x="10426700" y="165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77745</xdr:rowOff>
    </xdr:from>
    <xdr:ext cx="599010" cy="259045"/>
    <xdr:sp macro="" textlink="">
      <xdr:nvSpPr>
        <xdr:cNvPr id="476" name="土木費該当値テキスト"/>
        <xdr:cNvSpPr txBox="1"/>
      </xdr:nvSpPr>
      <xdr:spPr>
        <a:xfrm>
          <a:off x="10528300" y="1636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72233</xdr:rowOff>
    </xdr:from>
    <xdr:to>
      <xdr:col>50</xdr:col>
      <xdr:colOff>165100</xdr:colOff>
      <xdr:row>97</xdr:row>
      <xdr:rowOff>2383</xdr:rowOff>
    </xdr:to>
    <xdr:sp macro="" textlink="">
      <xdr:nvSpPr>
        <xdr:cNvPr id="477" name="楕円 476"/>
        <xdr:cNvSpPr/>
      </xdr:nvSpPr>
      <xdr:spPr>
        <a:xfrm>
          <a:off x="9588500" y="165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18910</xdr:rowOff>
    </xdr:from>
    <xdr:ext cx="599010" cy="259045"/>
    <xdr:sp macro="" textlink="">
      <xdr:nvSpPr>
        <xdr:cNvPr id="478" name="テキスト ボックス 477"/>
        <xdr:cNvSpPr txBox="1"/>
      </xdr:nvSpPr>
      <xdr:spPr>
        <a:xfrm>
          <a:off x="9339795" y="1630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143853</xdr:rowOff>
    </xdr:from>
    <xdr:to>
      <xdr:col>46</xdr:col>
      <xdr:colOff>38100</xdr:colOff>
      <xdr:row>96</xdr:row>
      <xdr:rowOff>74003</xdr:rowOff>
    </xdr:to>
    <xdr:sp macro="" textlink="">
      <xdr:nvSpPr>
        <xdr:cNvPr id="479" name="楕円 478"/>
        <xdr:cNvSpPr/>
      </xdr:nvSpPr>
      <xdr:spPr>
        <a:xfrm>
          <a:off x="8699500" y="164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90530</xdr:rowOff>
    </xdr:from>
    <xdr:ext cx="599010" cy="259045"/>
    <xdr:sp macro="" textlink="">
      <xdr:nvSpPr>
        <xdr:cNvPr id="480" name="テキスト ボックス 479"/>
        <xdr:cNvSpPr txBox="1"/>
      </xdr:nvSpPr>
      <xdr:spPr>
        <a:xfrm>
          <a:off x="8450795" y="1620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13644</xdr:rowOff>
    </xdr:from>
    <xdr:to>
      <xdr:col>41</xdr:col>
      <xdr:colOff>101600</xdr:colOff>
      <xdr:row>96</xdr:row>
      <xdr:rowOff>115244</xdr:rowOff>
    </xdr:to>
    <xdr:sp macro="" textlink="">
      <xdr:nvSpPr>
        <xdr:cNvPr id="481" name="楕円 480"/>
        <xdr:cNvSpPr/>
      </xdr:nvSpPr>
      <xdr:spPr>
        <a:xfrm>
          <a:off x="7810500" y="164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131771</xdr:rowOff>
    </xdr:from>
    <xdr:ext cx="599010" cy="259045"/>
    <xdr:sp macro="" textlink="">
      <xdr:nvSpPr>
        <xdr:cNvPr id="482" name="テキスト ボックス 481"/>
        <xdr:cNvSpPr txBox="1"/>
      </xdr:nvSpPr>
      <xdr:spPr>
        <a:xfrm>
          <a:off x="7561795" y="1624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70974</xdr:rowOff>
    </xdr:from>
    <xdr:to>
      <xdr:col>36</xdr:col>
      <xdr:colOff>165100</xdr:colOff>
      <xdr:row>97</xdr:row>
      <xdr:rowOff>1124</xdr:rowOff>
    </xdr:to>
    <xdr:sp macro="" textlink="">
      <xdr:nvSpPr>
        <xdr:cNvPr id="483" name="楕円 482"/>
        <xdr:cNvSpPr/>
      </xdr:nvSpPr>
      <xdr:spPr>
        <a:xfrm>
          <a:off x="6921500" y="165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17651</xdr:rowOff>
    </xdr:from>
    <xdr:ext cx="599010" cy="259045"/>
    <xdr:sp macro="" textlink="">
      <xdr:nvSpPr>
        <xdr:cNvPr id="484" name="テキスト ボックス 483"/>
        <xdr:cNvSpPr txBox="1"/>
      </xdr:nvSpPr>
      <xdr:spPr>
        <a:xfrm>
          <a:off x="6672795" y="1630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149956</xdr:rowOff>
    </xdr:from>
    <xdr:to>
      <xdr:col>85</xdr:col>
      <xdr:colOff>127000</xdr:colOff>
      <xdr:row>36</xdr:row>
      <xdr:rowOff>33439</xdr:rowOff>
    </xdr:to>
    <xdr:cxnSp macro="">
      <xdr:nvCxnSpPr>
        <xdr:cNvPr id="513" name="直線コネクタ 512"/>
        <xdr:cNvCxnSpPr/>
      </xdr:nvCxnSpPr>
      <xdr:spPr>
        <a:xfrm>
          <a:off x="15481300" y="6150706"/>
          <a:ext cx="8382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52544</xdr:rowOff>
    </xdr:from>
    <xdr:ext cx="534377" cy="259045"/>
    <xdr:sp macro="" textlink="">
      <xdr:nvSpPr>
        <xdr:cNvPr id="514" name="消防費平均値テキスト"/>
        <xdr:cNvSpPr txBox="1"/>
      </xdr:nvSpPr>
      <xdr:spPr>
        <a:xfrm>
          <a:off x="16370300" y="622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149956</xdr:rowOff>
    </xdr:from>
    <xdr:to>
      <xdr:col>81</xdr:col>
      <xdr:colOff>50800</xdr:colOff>
      <xdr:row>36</xdr:row>
      <xdr:rowOff>61923</xdr:rowOff>
    </xdr:to>
    <xdr:cxnSp macro="">
      <xdr:nvCxnSpPr>
        <xdr:cNvPr id="516" name="直線コネクタ 515"/>
        <xdr:cNvCxnSpPr/>
      </xdr:nvCxnSpPr>
      <xdr:spPr>
        <a:xfrm flipV="1">
          <a:off x="14592300" y="6150706"/>
          <a:ext cx="889000" cy="8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67609</xdr:rowOff>
    </xdr:from>
    <xdr:ext cx="534377" cy="259045"/>
    <xdr:sp macro="" textlink="">
      <xdr:nvSpPr>
        <xdr:cNvPr id="518" name="テキスト ボックス 517"/>
        <xdr:cNvSpPr txBox="1"/>
      </xdr:nvSpPr>
      <xdr:spPr>
        <a:xfrm>
          <a:off x="15214111" y="62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20973</xdr:rowOff>
    </xdr:from>
    <xdr:to>
      <xdr:col>76</xdr:col>
      <xdr:colOff>114300</xdr:colOff>
      <xdr:row>36</xdr:row>
      <xdr:rowOff>61923</xdr:rowOff>
    </xdr:to>
    <xdr:cxnSp macro="">
      <xdr:nvCxnSpPr>
        <xdr:cNvPr id="519" name="直線コネクタ 518"/>
        <xdr:cNvCxnSpPr/>
      </xdr:nvCxnSpPr>
      <xdr:spPr>
        <a:xfrm>
          <a:off x="13703300" y="6193173"/>
          <a:ext cx="889000" cy="4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25234</xdr:rowOff>
    </xdr:from>
    <xdr:ext cx="534377" cy="259045"/>
    <xdr:sp macro="" textlink="">
      <xdr:nvSpPr>
        <xdr:cNvPr id="521" name="テキスト ボックス 520"/>
        <xdr:cNvSpPr txBox="1"/>
      </xdr:nvSpPr>
      <xdr:spPr>
        <a:xfrm>
          <a:off x="14325111" y="6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84325</xdr:rowOff>
    </xdr:from>
    <xdr:to>
      <xdr:col>71</xdr:col>
      <xdr:colOff>177800</xdr:colOff>
      <xdr:row>36</xdr:row>
      <xdr:rowOff>20973</xdr:rowOff>
    </xdr:to>
    <xdr:cxnSp macro="">
      <xdr:nvCxnSpPr>
        <xdr:cNvPr id="522" name="直線コネクタ 521"/>
        <xdr:cNvCxnSpPr/>
      </xdr:nvCxnSpPr>
      <xdr:spPr>
        <a:xfrm>
          <a:off x="12814300" y="6085075"/>
          <a:ext cx="889000" cy="10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14269</xdr:rowOff>
    </xdr:from>
    <xdr:ext cx="534377" cy="259045"/>
    <xdr:sp macro="" textlink="">
      <xdr:nvSpPr>
        <xdr:cNvPr id="524" name="テキスト ボックス 523"/>
        <xdr:cNvSpPr txBox="1"/>
      </xdr:nvSpPr>
      <xdr:spPr>
        <a:xfrm>
          <a:off x="13436111" y="63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52643</xdr:rowOff>
    </xdr:from>
    <xdr:ext cx="534377" cy="259045"/>
    <xdr:sp macro="" textlink="">
      <xdr:nvSpPr>
        <xdr:cNvPr id="526" name="テキスト ボックス 525"/>
        <xdr:cNvSpPr txBox="1"/>
      </xdr:nvSpPr>
      <xdr:spPr>
        <a:xfrm>
          <a:off x="12547111" y="63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154089</xdr:rowOff>
    </xdr:from>
    <xdr:to>
      <xdr:col>85</xdr:col>
      <xdr:colOff>177800</xdr:colOff>
      <xdr:row>36</xdr:row>
      <xdr:rowOff>84239</xdr:rowOff>
    </xdr:to>
    <xdr:sp macro="" textlink="">
      <xdr:nvSpPr>
        <xdr:cNvPr id="532" name="楕円 531"/>
        <xdr:cNvSpPr/>
      </xdr:nvSpPr>
      <xdr:spPr>
        <a:xfrm>
          <a:off x="16268700" y="61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5516</xdr:rowOff>
    </xdr:from>
    <xdr:ext cx="534377" cy="259045"/>
    <xdr:sp macro="" textlink="">
      <xdr:nvSpPr>
        <xdr:cNvPr id="533" name="消防費該当値テキスト"/>
        <xdr:cNvSpPr txBox="1"/>
      </xdr:nvSpPr>
      <xdr:spPr>
        <a:xfrm>
          <a:off x="16370300" y="60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99156</xdr:rowOff>
    </xdr:from>
    <xdr:to>
      <xdr:col>81</xdr:col>
      <xdr:colOff>101600</xdr:colOff>
      <xdr:row>36</xdr:row>
      <xdr:rowOff>29306</xdr:rowOff>
    </xdr:to>
    <xdr:sp macro="" textlink="">
      <xdr:nvSpPr>
        <xdr:cNvPr id="534" name="楕円 533"/>
        <xdr:cNvSpPr/>
      </xdr:nvSpPr>
      <xdr:spPr>
        <a:xfrm>
          <a:off x="15430500" y="609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45833</xdr:rowOff>
    </xdr:from>
    <xdr:ext cx="534377" cy="259045"/>
    <xdr:sp macro="" textlink="">
      <xdr:nvSpPr>
        <xdr:cNvPr id="535" name="テキスト ボックス 534"/>
        <xdr:cNvSpPr txBox="1"/>
      </xdr:nvSpPr>
      <xdr:spPr>
        <a:xfrm>
          <a:off x="15214111" y="58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11123</xdr:rowOff>
    </xdr:from>
    <xdr:to>
      <xdr:col>76</xdr:col>
      <xdr:colOff>165100</xdr:colOff>
      <xdr:row>36</xdr:row>
      <xdr:rowOff>112723</xdr:rowOff>
    </xdr:to>
    <xdr:sp macro="" textlink="">
      <xdr:nvSpPr>
        <xdr:cNvPr id="536" name="楕円 535"/>
        <xdr:cNvSpPr/>
      </xdr:nvSpPr>
      <xdr:spPr>
        <a:xfrm>
          <a:off x="14541500" y="61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129250</xdr:rowOff>
    </xdr:from>
    <xdr:ext cx="534377" cy="259045"/>
    <xdr:sp macro="" textlink="">
      <xdr:nvSpPr>
        <xdr:cNvPr id="537" name="テキスト ボックス 536"/>
        <xdr:cNvSpPr txBox="1"/>
      </xdr:nvSpPr>
      <xdr:spPr>
        <a:xfrm>
          <a:off x="14325111" y="595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141623</xdr:rowOff>
    </xdr:from>
    <xdr:to>
      <xdr:col>72</xdr:col>
      <xdr:colOff>38100</xdr:colOff>
      <xdr:row>36</xdr:row>
      <xdr:rowOff>71773</xdr:rowOff>
    </xdr:to>
    <xdr:sp macro="" textlink="">
      <xdr:nvSpPr>
        <xdr:cNvPr id="538" name="楕円 537"/>
        <xdr:cNvSpPr/>
      </xdr:nvSpPr>
      <xdr:spPr>
        <a:xfrm>
          <a:off x="13652500" y="614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88300</xdr:rowOff>
    </xdr:from>
    <xdr:ext cx="534377" cy="259045"/>
    <xdr:sp macro="" textlink="">
      <xdr:nvSpPr>
        <xdr:cNvPr id="539" name="テキスト ボックス 538"/>
        <xdr:cNvSpPr txBox="1"/>
      </xdr:nvSpPr>
      <xdr:spPr>
        <a:xfrm>
          <a:off x="13436111" y="591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33525</xdr:rowOff>
    </xdr:from>
    <xdr:to>
      <xdr:col>67</xdr:col>
      <xdr:colOff>101600</xdr:colOff>
      <xdr:row>35</xdr:row>
      <xdr:rowOff>135125</xdr:rowOff>
    </xdr:to>
    <xdr:sp macro="" textlink="">
      <xdr:nvSpPr>
        <xdr:cNvPr id="540" name="楕円 539"/>
        <xdr:cNvSpPr/>
      </xdr:nvSpPr>
      <xdr:spPr>
        <a:xfrm>
          <a:off x="12763500" y="603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151652</xdr:rowOff>
    </xdr:from>
    <xdr:ext cx="534377" cy="259045"/>
    <xdr:sp macro="" textlink="">
      <xdr:nvSpPr>
        <xdr:cNvPr id="541" name="テキスト ボックス 540"/>
        <xdr:cNvSpPr txBox="1"/>
      </xdr:nvSpPr>
      <xdr:spPr>
        <a:xfrm>
          <a:off x="12547111" y="58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83545</xdr:rowOff>
    </xdr:from>
    <xdr:to>
      <xdr:col>85</xdr:col>
      <xdr:colOff>127000</xdr:colOff>
      <xdr:row>57</xdr:row>
      <xdr:rowOff>120859</xdr:rowOff>
    </xdr:to>
    <xdr:cxnSp macro="">
      <xdr:nvCxnSpPr>
        <xdr:cNvPr id="570" name="直線コネクタ 569"/>
        <xdr:cNvCxnSpPr/>
      </xdr:nvCxnSpPr>
      <xdr:spPr>
        <a:xfrm>
          <a:off x="15481300" y="9856195"/>
          <a:ext cx="8382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49389</xdr:rowOff>
    </xdr:from>
    <xdr:ext cx="599010" cy="259045"/>
    <xdr:sp macro="" textlink="">
      <xdr:nvSpPr>
        <xdr:cNvPr id="571" name="教育費平均値テキスト"/>
        <xdr:cNvSpPr txBox="1"/>
      </xdr:nvSpPr>
      <xdr:spPr>
        <a:xfrm>
          <a:off x="16370300" y="982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83545</xdr:rowOff>
    </xdr:from>
    <xdr:to>
      <xdr:col>81</xdr:col>
      <xdr:colOff>50800</xdr:colOff>
      <xdr:row>57</xdr:row>
      <xdr:rowOff>124096</xdr:rowOff>
    </xdr:to>
    <xdr:cxnSp macro="">
      <xdr:nvCxnSpPr>
        <xdr:cNvPr id="573" name="直線コネクタ 572"/>
        <xdr:cNvCxnSpPr/>
      </xdr:nvCxnSpPr>
      <xdr:spPr>
        <a:xfrm flipV="1">
          <a:off x="14592300" y="9856195"/>
          <a:ext cx="889000" cy="4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116362</xdr:rowOff>
    </xdr:from>
    <xdr:to>
      <xdr:col>76</xdr:col>
      <xdr:colOff>114300</xdr:colOff>
      <xdr:row>57</xdr:row>
      <xdr:rowOff>124096</xdr:rowOff>
    </xdr:to>
    <xdr:cxnSp macro="">
      <xdr:nvCxnSpPr>
        <xdr:cNvPr id="576" name="直線コネクタ 575"/>
        <xdr:cNvCxnSpPr/>
      </xdr:nvCxnSpPr>
      <xdr:spPr>
        <a:xfrm>
          <a:off x="13703300" y="9889012"/>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25023</xdr:rowOff>
    </xdr:from>
    <xdr:ext cx="599010" cy="259045"/>
    <xdr:sp macro="" textlink="">
      <xdr:nvSpPr>
        <xdr:cNvPr id="578" name="テキスト ボックス 577"/>
        <xdr:cNvSpPr txBox="1"/>
      </xdr:nvSpPr>
      <xdr:spPr>
        <a:xfrm>
          <a:off x="14292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115550</xdr:rowOff>
    </xdr:from>
    <xdr:to>
      <xdr:col>71</xdr:col>
      <xdr:colOff>177800</xdr:colOff>
      <xdr:row>57</xdr:row>
      <xdr:rowOff>116362</xdr:rowOff>
    </xdr:to>
    <xdr:cxnSp macro="">
      <xdr:nvCxnSpPr>
        <xdr:cNvPr id="579" name="直線コネクタ 578"/>
        <xdr:cNvCxnSpPr/>
      </xdr:nvCxnSpPr>
      <xdr:spPr>
        <a:xfrm>
          <a:off x="12814300" y="9888200"/>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24589</xdr:rowOff>
    </xdr:from>
    <xdr:ext cx="599010" cy="259045"/>
    <xdr:sp macro="" textlink="">
      <xdr:nvSpPr>
        <xdr:cNvPr id="581" name="テキスト ボックス 580"/>
        <xdr:cNvSpPr txBox="1"/>
      </xdr:nvSpPr>
      <xdr:spPr>
        <a:xfrm>
          <a:off x="13403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10219</xdr:rowOff>
    </xdr:from>
    <xdr:ext cx="599010" cy="259045"/>
    <xdr:sp macro="" textlink="">
      <xdr:nvSpPr>
        <xdr:cNvPr id="583" name="テキスト ボックス 582"/>
        <xdr:cNvSpPr txBox="1"/>
      </xdr:nvSpPr>
      <xdr:spPr>
        <a:xfrm>
          <a:off x="12514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70059</xdr:rowOff>
    </xdr:from>
    <xdr:to>
      <xdr:col>85</xdr:col>
      <xdr:colOff>177800</xdr:colOff>
      <xdr:row>58</xdr:row>
      <xdr:rowOff>209</xdr:rowOff>
    </xdr:to>
    <xdr:sp macro="" textlink="">
      <xdr:nvSpPr>
        <xdr:cNvPr id="589" name="楕円 588"/>
        <xdr:cNvSpPr/>
      </xdr:nvSpPr>
      <xdr:spPr>
        <a:xfrm>
          <a:off x="16268700" y="98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92936</xdr:rowOff>
    </xdr:from>
    <xdr:ext cx="599010" cy="259045"/>
    <xdr:sp macro="" textlink="">
      <xdr:nvSpPr>
        <xdr:cNvPr id="590" name="教育費該当値テキスト"/>
        <xdr:cNvSpPr txBox="1"/>
      </xdr:nvSpPr>
      <xdr:spPr>
        <a:xfrm>
          <a:off x="16370300" y="969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32745</xdr:rowOff>
    </xdr:from>
    <xdr:to>
      <xdr:col>81</xdr:col>
      <xdr:colOff>101600</xdr:colOff>
      <xdr:row>57</xdr:row>
      <xdr:rowOff>134345</xdr:rowOff>
    </xdr:to>
    <xdr:sp macro="" textlink="">
      <xdr:nvSpPr>
        <xdr:cNvPr id="591" name="楕円 590"/>
        <xdr:cNvSpPr/>
      </xdr:nvSpPr>
      <xdr:spPr>
        <a:xfrm>
          <a:off x="15430500" y="98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150872</xdr:rowOff>
    </xdr:from>
    <xdr:ext cx="599010" cy="259045"/>
    <xdr:sp macro="" textlink="">
      <xdr:nvSpPr>
        <xdr:cNvPr id="592" name="テキスト ボックス 591"/>
        <xdr:cNvSpPr txBox="1"/>
      </xdr:nvSpPr>
      <xdr:spPr>
        <a:xfrm>
          <a:off x="15181795" y="958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73296</xdr:rowOff>
    </xdr:from>
    <xdr:to>
      <xdr:col>76</xdr:col>
      <xdr:colOff>165100</xdr:colOff>
      <xdr:row>58</xdr:row>
      <xdr:rowOff>3446</xdr:rowOff>
    </xdr:to>
    <xdr:sp macro="" textlink="">
      <xdr:nvSpPr>
        <xdr:cNvPr id="593" name="楕円 592"/>
        <xdr:cNvSpPr/>
      </xdr:nvSpPr>
      <xdr:spPr>
        <a:xfrm>
          <a:off x="14541500" y="98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19973</xdr:rowOff>
    </xdr:from>
    <xdr:ext cx="599010" cy="259045"/>
    <xdr:sp macro="" textlink="">
      <xdr:nvSpPr>
        <xdr:cNvPr id="594" name="テキスト ボックス 593"/>
        <xdr:cNvSpPr txBox="1"/>
      </xdr:nvSpPr>
      <xdr:spPr>
        <a:xfrm>
          <a:off x="14292795" y="962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65562</xdr:rowOff>
    </xdr:from>
    <xdr:to>
      <xdr:col>72</xdr:col>
      <xdr:colOff>38100</xdr:colOff>
      <xdr:row>57</xdr:row>
      <xdr:rowOff>167162</xdr:rowOff>
    </xdr:to>
    <xdr:sp macro="" textlink="">
      <xdr:nvSpPr>
        <xdr:cNvPr id="595" name="楕円 594"/>
        <xdr:cNvSpPr/>
      </xdr:nvSpPr>
      <xdr:spPr>
        <a:xfrm>
          <a:off x="13652500" y="98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12239</xdr:rowOff>
    </xdr:from>
    <xdr:ext cx="599010" cy="259045"/>
    <xdr:sp macro="" textlink="">
      <xdr:nvSpPr>
        <xdr:cNvPr id="596" name="テキスト ボックス 595"/>
        <xdr:cNvSpPr txBox="1"/>
      </xdr:nvSpPr>
      <xdr:spPr>
        <a:xfrm>
          <a:off x="13403795" y="961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64750</xdr:rowOff>
    </xdr:from>
    <xdr:to>
      <xdr:col>67</xdr:col>
      <xdr:colOff>101600</xdr:colOff>
      <xdr:row>57</xdr:row>
      <xdr:rowOff>166350</xdr:rowOff>
    </xdr:to>
    <xdr:sp macro="" textlink="">
      <xdr:nvSpPr>
        <xdr:cNvPr id="597" name="楕円 596"/>
        <xdr:cNvSpPr/>
      </xdr:nvSpPr>
      <xdr:spPr>
        <a:xfrm>
          <a:off x="12763500" y="98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11427</xdr:rowOff>
    </xdr:from>
    <xdr:ext cx="599010" cy="259045"/>
    <xdr:sp macro="" textlink="">
      <xdr:nvSpPr>
        <xdr:cNvPr id="598" name="テキスト ボックス 597"/>
        <xdr:cNvSpPr txBox="1"/>
      </xdr:nvSpPr>
      <xdr:spPr>
        <a:xfrm>
          <a:off x="12514795" y="961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54181</xdr:rowOff>
    </xdr:from>
    <xdr:ext cx="534377" cy="259045"/>
    <xdr:sp macro="" textlink="">
      <xdr:nvSpPr>
        <xdr:cNvPr id="626" name="災害復旧費平均値テキスト"/>
        <xdr:cNvSpPr txBox="1"/>
      </xdr:nvSpPr>
      <xdr:spPr>
        <a:xfrm>
          <a:off x="16370300" y="13255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135364</xdr:rowOff>
    </xdr:from>
    <xdr:to>
      <xdr:col>81</xdr:col>
      <xdr:colOff>50800</xdr:colOff>
      <xdr:row>78</xdr:row>
      <xdr:rowOff>139700</xdr:rowOff>
    </xdr:to>
    <xdr:cxnSp macro="">
      <xdr:nvCxnSpPr>
        <xdr:cNvPr id="628" name="直線コネクタ 627"/>
        <xdr:cNvCxnSpPr/>
      </xdr:nvCxnSpPr>
      <xdr:spPr>
        <a:xfrm>
          <a:off x="14592300" y="13508464"/>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170712</xdr:rowOff>
    </xdr:from>
    <xdr:to>
      <xdr:col>76</xdr:col>
      <xdr:colOff>114300</xdr:colOff>
      <xdr:row>78</xdr:row>
      <xdr:rowOff>135364</xdr:rowOff>
    </xdr:to>
    <xdr:cxnSp macro="">
      <xdr:nvCxnSpPr>
        <xdr:cNvPr id="631" name="直線コネクタ 630"/>
        <xdr:cNvCxnSpPr/>
      </xdr:nvCxnSpPr>
      <xdr:spPr>
        <a:xfrm>
          <a:off x="13703300" y="13372362"/>
          <a:ext cx="889000" cy="13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170712</xdr:rowOff>
    </xdr:from>
    <xdr:to>
      <xdr:col>71</xdr:col>
      <xdr:colOff>177800</xdr:colOff>
      <xdr:row>78</xdr:row>
      <xdr:rowOff>59128</xdr:rowOff>
    </xdr:to>
    <xdr:cxnSp macro="">
      <xdr:nvCxnSpPr>
        <xdr:cNvPr id="634" name="直線コネクタ 633"/>
        <xdr:cNvCxnSpPr/>
      </xdr:nvCxnSpPr>
      <xdr:spPr>
        <a:xfrm flipV="1">
          <a:off x="12814300" y="13372362"/>
          <a:ext cx="889000" cy="5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38" name="テキスト ボックス 637"/>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9731</xdr:rowOff>
    </xdr:from>
    <xdr:ext cx="249299" cy="259045"/>
    <xdr:sp macro="" textlink="">
      <xdr:nvSpPr>
        <xdr:cNvPr id="645" name="災害復旧費該当値テキスト"/>
        <xdr:cNvSpPr txBox="1"/>
      </xdr:nvSpPr>
      <xdr:spPr>
        <a:xfrm>
          <a:off x="16370300" y="13382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84564</xdr:rowOff>
    </xdr:from>
    <xdr:to>
      <xdr:col>76</xdr:col>
      <xdr:colOff>165100</xdr:colOff>
      <xdr:row>79</xdr:row>
      <xdr:rowOff>14714</xdr:rowOff>
    </xdr:to>
    <xdr:sp macro="" textlink="">
      <xdr:nvSpPr>
        <xdr:cNvPr id="648" name="楕円 647"/>
        <xdr:cNvSpPr/>
      </xdr:nvSpPr>
      <xdr:spPr>
        <a:xfrm>
          <a:off x="14541500" y="134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5841</xdr:rowOff>
    </xdr:from>
    <xdr:ext cx="469744" cy="259045"/>
    <xdr:sp macro="" textlink="">
      <xdr:nvSpPr>
        <xdr:cNvPr id="649" name="テキスト ボックス 648"/>
        <xdr:cNvSpPr txBox="1"/>
      </xdr:nvSpPr>
      <xdr:spPr>
        <a:xfrm>
          <a:off x="14357428" y="1355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119912</xdr:rowOff>
    </xdr:from>
    <xdr:to>
      <xdr:col>72</xdr:col>
      <xdr:colOff>38100</xdr:colOff>
      <xdr:row>78</xdr:row>
      <xdr:rowOff>50062</xdr:rowOff>
    </xdr:to>
    <xdr:sp macro="" textlink="">
      <xdr:nvSpPr>
        <xdr:cNvPr id="650" name="楕円 649"/>
        <xdr:cNvSpPr/>
      </xdr:nvSpPr>
      <xdr:spPr>
        <a:xfrm>
          <a:off x="13652500" y="133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66589</xdr:rowOff>
    </xdr:from>
    <xdr:ext cx="534377" cy="259045"/>
    <xdr:sp macro="" textlink="">
      <xdr:nvSpPr>
        <xdr:cNvPr id="651" name="テキスト ボックス 650"/>
        <xdr:cNvSpPr txBox="1"/>
      </xdr:nvSpPr>
      <xdr:spPr>
        <a:xfrm>
          <a:off x="13436111" y="130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8328</xdr:rowOff>
    </xdr:from>
    <xdr:to>
      <xdr:col>67</xdr:col>
      <xdr:colOff>101600</xdr:colOff>
      <xdr:row>78</xdr:row>
      <xdr:rowOff>109928</xdr:rowOff>
    </xdr:to>
    <xdr:sp macro="" textlink="">
      <xdr:nvSpPr>
        <xdr:cNvPr id="652" name="楕円 651"/>
        <xdr:cNvSpPr/>
      </xdr:nvSpPr>
      <xdr:spPr>
        <a:xfrm>
          <a:off x="12763500" y="1338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126455</xdr:rowOff>
    </xdr:from>
    <xdr:ext cx="534377" cy="259045"/>
    <xdr:sp macro="" textlink="">
      <xdr:nvSpPr>
        <xdr:cNvPr id="653" name="テキスト ボックス 652"/>
        <xdr:cNvSpPr txBox="1"/>
      </xdr:nvSpPr>
      <xdr:spPr>
        <a:xfrm>
          <a:off x="12547111" y="131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8576</xdr:rowOff>
    </xdr:from>
    <xdr:to>
      <xdr:col>85</xdr:col>
      <xdr:colOff>127000</xdr:colOff>
      <xdr:row>97</xdr:row>
      <xdr:rowOff>42740</xdr:rowOff>
    </xdr:to>
    <xdr:cxnSp macro="">
      <xdr:nvCxnSpPr>
        <xdr:cNvPr id="682" name="直線コネクタ 681"/>
        <xdr:cNvCxnSpPr/>
      </xdr:nvCxnSpPr>
      <xdr:spPr>
        <a:xfrm>
          <a:off x="15481300" y="16639226"/>
          <a:ext cx="8382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15056</xdr:rowOff>
    </xdr:from>
    <xdr:ext cx="599010" cy="259045"/>
    <xdr:sp macro="" textlink="">
      <xdr:nvSpPr>
        <xdr:cNvPr id="683" name="公債費平均値テキスト"/>
        <xdr:cNvSpPr txBox="1"/>
      </xdr:nvSpPr>
      <xdr:spPr>
        <a:xfrm>
          <a:off x="16370300" y="1664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158748</xdr:rowOff>
    </xdr:from>
    <xdr:to>
      <xdr:col>81</xdr:col>
      <xdr:colOff>50800</xdr:colOff>
      <xdr:row>97</xdr:row>
      <xdr:rowOff>8576</xdr:rowOff>
    </xdr:to>
    <xdr:cxnSp macro="">
      <xdr:nvCxnSpPr>
        <xdr:cNvPr id="685" name="直線コネクタ 684"/>
        <xdr:cNvCxnSpPr/>
      </xdr:nvCxnSpPr>
      <xdr:spPr>
        <a:xfrm>
          <a:off x="14592300" y="16617948"/>
          <a:ext cx="8890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87" name="テキスト ボックス 686"/>
        <xdr:cNvSpPr txBox="1"/>
      </xdr:nvSpPr>
      <xdr:spPr>
        <a:xfrm>
          <a:off x="15181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158260</xdr:rowOff>
    </xdr:from>
    <xdr:to>
      <xdr:col>76</xdr:col>
      <xdr:colOff>114300</xdr:colOff>
      <xdr:row>96</xdr:row>
      <xdr:rowOff>158748</xdr:rowOff>
    </xdr:to>
    <xdr:cxnSp macro="">
      <xdr:nvCxnSpPr>
        <xdr:cNvPr id="688" name="直線コネクタ 687"/>
        <xdr:cNvCxnSpPr/>
      </xdr:nvCxnSpPr>
      <xdr:spPr>
        <a:xfrm>
          <a:off x="13703300" y="16617460"/>
          <a:ext cx="8890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90" name="テキスト ボックス 689"/>
        <xdr:cNvSpPr txBox="1"/>
      </xdr:nvSpPr>
      <xdr:spPr>
        <a:xfrm>
          <a:off x="14292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158260</xdr:rowOff>
    </xdr:from>
    <xdr:to>
      <xdr:col>71</xdr:col>
      <xdr:colOff>177800</xdr:colOff>
      <xdr:row>97</xdr:row>
      <xdr:rowOff>4102</xdr:rowOff>
    </xdr:to>
    <xdr:cxnSp macro="">
      <xdr:nvCxnSpPr>
        <xdr:cNvPr id="691" name="直線コネクタ 690"/>
        <xdr:cNvCxnSpPr/>
      </xdr:nvCxnSpPr>
      <xdr:spPr>
        <a:xfrm flipV="1">
          <a:off x="12814300" y="16617460"/>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155576</xdr:rowOff>
    </xdr:from>
    <xdr:ext cx="599010" cy="259045"/>
    <xdr:sp macro="" textlink="">
      <xdr:nvSpPr>
        <xdr:cNvPr id="693" name="テキスト ボックス 692"/>
        <xdr:cNvSpPr txBox="1"/>
      </xdr:nvSpPr>
      <xdr:spPr>
        <a:xfrm>
          <a:off x="13403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146438</xdr:rowOff>
    </xdr:from>
    <xdr:ext cx="599010" cy="259045"/>
    <xdr:sp macro="" textlink="">
      <xdr:nvSpPr>
        <xdr:cNvPr id="695" name="テキスト ボックス 694"/>
        <xdr:cNvSpPr txBox="1"/>
      </xdr:nvSpPr>
      <xdr:spPr>
        <a:xfrm>
          <a:off x="12514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163390</xdr:rowOff>
    </xdr:from>
    <xdr:to>
      <xdr:col>85</xdr:col>
      <xdr:colOff>177800</xdr:colOff>
      <xdr:row>97</xdr:row>
      <xdr:rowOff>93540</xdr:rowOff>
    </xdr:to>
    <xdr:sp macro="" textlink="">
      <xdr:nvSpPr>
        <xdr:cNvPr id="701" name="楕円 700"/>
        <xdr:cNvSpPr/>
      </xdr:nvSpPr>
      <xdr:spPr>
        <a:xfrm>
          <a:off x="16268700" y="166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14817</xdr:rowOff>
    </xdr:from>
    <xdr:ext cx="599010" cy="259045"/>
    <xdr:sp macro="" textlink="">
      <xdr:nvSpPr>
        <xdr:cNvPr id="702" name="公債費該当値テキスト"/>
        <xdr:cNvSpPr txBox="1"/>
      </xdr:nvSpPr>
      <xdr:spPr>
        <a:xfrm>
          <a:off x="16370300" y="1647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129226</xdr:rowOff>
    </xdr:from>
    <xdr:to>
      <xdr:col>81</xdr:col>
      <xdr:colOff>101600</xdr:colOff>
      <xdr:row>97</xdr:row>
      <xdr:rowOff>59376</xdr:rowOff>
    </xdr:to>
    <xdr:sp macro="" textlink="">
      <xdr:nvSpPr>
        <xdr:cNvPr id="703" name="楕円 702"/>
        <xdr:cNvSpPr/>
      </xdr:nvSpPr>
      <xdr:spPr>
        <a:xfrm>
          <a:off x="15430500" y="165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75903</xdr:rowOff>
    </xdr:from>
    <xdr:ext cx="599010" cy="259045"/>
    <xdr:sp macro="" textlink="">
      <xdr:nvSpPr>
        <xdr:cNvPr id="704" name="テキスト ボックス 703"/>
        <xdr:cNvSpPr txBox="1"/>
      </xdr:nvSpPr>
      <xdr:spPr>
        <a:xfrm>
          <a:off x="15181795" y="1636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107948</xdr:rowOff>
    </xdr:from>
    <xdr:to>
      <xdr:col>76</xdr:col>
      <xdr:colOff>165100</xdr:colOff>
      <xdr:row>97</xdr:row>
      <xdr:rowOff>38098</xdr:rowOff>
    </xdr:to>
    <xdr:sp macro="" textlink="">
      <xdr:nvSpPr>
        <xdr:cNvPr id="705" name="楕円 704"/>
        <xdr:cNvSpPr/>
      </xdr:nvSpPr>
      <xdr:spPr>
        <a:xfrm>
          <a:off x="14541500" y="1656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54625</xdr:rowOff>
    </xdr:from>
    <xdr:ext cx="599010" cy="259045"/>
    <xdr:sp macro="" textlink="">
      <xdr:nvSpPr>
        <xdr:cNvPr id="706" name="テキスト ボックス 705"/>
        <xdr:cNvSpPr txBox="1"/>
      </xdr:nvSpPr>
      <xdr:spPr>
        <a:xfrm>
          <a:off x="14292795" y="1634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107460</xdr:rowOff>
    </xdr:from>
    <xdr:to>
      <xdr:col>72</xdr:col>
      <xdr:colOff>38100</xdr:colOff>
      <xdr:row>97</xdr:row>
      <xdr:rowOff>37610</xdr:rowOff>
    </xdr:to>
    <xdr:sp macro="" textlink="">
      <xdr:nvSpPr>
        <xdr:cNvPr id="707" name="楕円 706"/>
        <xdr:cNvSpPr/>
      </xdr:nvSpPr>
      <xdr:spPr>
        <a:xfrm>
          <a:off x="13652500" y="165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54137</xdr:rowOff>
    </xdr:from>
    <xdr:ext cx="599010" cy="259045"/>
    <xdr:sp macro="" textlink="">
      <xdr:nvSpPr>
        <xdr:cNvPr id="708" name="テキスト ボックス 707"/>
        <xdr:cNvSpPr txBox="1"/>
      </xdr:nvSpPr>
      <xdr:spPr>
        <a:xfrm>
          <a:off x="13403795" y="1634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124752</xdr:rowOff>
    </xdr:from>
    <xdr:to>
      <xdr:col>67</xdr:col>
      <xdr:colOff>101600</xdr:colOff>
      <xdr:row>97</xdr:row>
      <xdr:rowOff>54902</xdr:rowOff>
    </xdr:to>
    <xdr:sp macro="" textlink="">
      <xdr:nvSpPr>
        <xdr:cNvPr id="709" name="楕円 708"/>
        <xdr:cNvSpPr/>
      </xdr:nvSpPr>
      <xdr:spPr>
        <a:xfrm>
          <a:off x="12763500" y="165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71429</xdr:rowOff>
    </xdr:from>
    <xdr:ext cx="599010" cy="259045"/>
    <xdr:sp macro="" textlink="">
      <xdr:nvSpPr>
        <xdr:cNvPr id="710" name="テキスト ボックス 709"/>
        <xdr:cNvSpPr txBox="1"/>
      </xdr:nvSpPr>
      <xdr:spPr>
        <a:xfrm>
          <a:off x="12514795" y="1635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衛生費は新型コロナウイルス対策のワクチン接種費用の増加や温泉施設の設備更新の影響等により</a:t>
          </a:r>
          <a:r>
            <a:rPr kumimoji="1" lang="en-US" altLang="ja-JP" sz="1300">
              <a:latin typeface="ＭＳ Ｐゴシック" panose="020B0600070205080204" pitchFamily="50" charset="-128"/>
              <a:ea typeface="ＭＳ Ｐゴシック" panose="020B0600070205080204" pitchFamily="50" charset="-128"/>
            </a:rPr>
            <a:t>282,201</a:t>
          </a:r>
          <a:r>
            <a:rPr kumimoji="1" lang="ja-JP" altLang="en-US" sz="1300">
              <a:latin typeface="ＭＳ Ｐゴシック" panose="020B0600070205080204" pitchFamily="50" charset="-128"/>
              <a:ea typeface="ＭＳ Ｐゴシック" panose="020B0600070205080204" pitchFamily="50" charset="-128"/>
            </a:rPr>
            <a:t>円となり、類似団体と比較すると高い水準になっている。</a:t>
          </a:r>
        </a:p>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302,146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36,634</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円増加している。これは、新型コロナウイルス感染症に関連する臨時特例交付金の増加が要因である。</a:t>
          </a: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164,887</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7,596</a:t>
          </a:r>
          <a:r>
            <a:rPr kumimoji="1" lang="ja-JP" altLang="en-US" sz="1300">
              <a:latin typeface="ＭＳ Ｐゴシック" panose="020B0600070205080204" pitchFamily="50" charset="-128"/>
              <a:ea typeface="ＭＳ Ｐゴシック" panose="020B0600070205080204" pitchFamily="50" charset="-128"/>
            </a:rPr>
            <a:t>円増加している。これは国道の工事に伴う温泉管の移設や橋梁長寿命化事業、滝之町中島１号線道路整備事業の増加が要因である。</a:t>
          </a: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180,898</a:t>
          </a:r>
          <a:r>
            <a:rPr kumimoji="1" lang="ja-JP" altLang="en-US" sz="1300">
              <a:latin typeface="ＭＳ Ｐゴシック" panose="020B0600070205080204" pitchFamily="50" charset="-128"/>
              <a:ea typeface="ＭＳ Ｐゴシック" panose="020B0600070205080204" pitchFamily="50" charset="-128"/>
            </a:rPr>
            <a:t>円となっており、公債費が前年より微減となったことから、一人あたりのコストも微減となっている。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実質単年度収支は近年の普通交付税や臨時財政対策債の減少の影響で、高い水準で財政調整基金を繰り入れたことによりマイナスが続いていたが、令和３年度はプラスに転じた。</a:t>
          </a:r>
        </a:p>
        <a:p>
          <a:r>
            <a:rPr kumimoji="1" lang="ja-JP" altLang="en-US" sz="1300">
              <a:latin typeface="ＭＳ ゴシック" pitchFamily="49" charset="-128"/>
              <a:ea typeface="ＭＳ ゴシック" pitchFamily="49" charset="-128"/>
            </a:rPr>
            <a:t>　主な要因としては、国税収入増による追加交付等で普通交付税が増加したことにより、財政調整基金の取り崩しを行わなかったことが挙げられる。</a:t>
          </a:r>
        </a:p>
        <a:p>
          <a:r>
            <a:rPr kumimoji="1" lang="ja-JP" altLang="en-US" sz="1300">
              <a:latin typeface="ＭＳ ゴシック" pitchFamily="49" charset="-128"/>
              <a:ea typeface="ＭＳ ゴシック" pitchFamily="49" charset="-128"/>
            </a:rPr>
            <a:t>　引き続き、事務事業の見直しや有利な財源の確保など、行財政改革を推進し、健全な財政運営に努める。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全ての会計において赤字額はないものの、特別会計においては一般会計からの赤字補てん的な繰り入れにより運営しているものもある。</a:t>
          </a:r>
        </a:p>
        <a:p>
          <a:r>
            <a:rPr kumimoji="1" lang="ja-JP" altLang="en-US" sz="1400">
              <a:latin typeface="ＭＳ ゴシック" pitchFamily="49" charset="-128"/>
              <a:ea typeface="ＭＳ ゴシック" pitchFamily="49" charset="-128"/>
            </a:rPr>
            <a:t>　今後もさらに一般会計の負担額を低減するために、安定的な運営に努める。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80</v>
      </c>
      <c r="C2" s="179"/>
      <c r="D2" s="180"/>
    </row>
    <row r="3" spans="1:119" ht="18.75" customHeight="1" thickBot="1" x14ac:dyDescent="0.2">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4307438</v>
      </c>
      <c r="BO4" s="489"/>
      <c r="BP4" s="489"/>
      <c r="BQ4" s="489"/>
      <c r="BR4" s="489"/>
      <c r="BS4" s="489"/>
      <c r="BT4" s="489"/>
      <c r="BU4" s="490"/>
      <c r="BV4" s="488">
        <v>4290582</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2.6</v>
      </c>
      <c r="CU4" s="629"/>
      <c r="CV4" s="629"/>
      <c r="CW4" s="629"/>
      <c r="CX4" s="629"/>
      <c r="CY4" s="629"/>
      <c r="CZ4" s="629"/>
      <c r="DA4" s="630"/>
      <c r="DB4" s="628">
        <v>4.2</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4245897</v>
      </c>
      <c r="BO5" s="460"/>
      <c r="BP5" s="460"/>
      <c r="BQ5" s="460"/>
      <c r="BR5" s="460"/>
      <c r="BS5" s="460"/>
      <c r="BT5" s="460"/>
      <c r="BU5" s="461"/>
      <c r="BV5" s="459">
        <v>4200458</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78.7</v>
      </c>
      <c r="CU5" s="457"/>
      <c r="CV5" s="457"/>
      <c r="CW5" s="457"/>
      <c r="CX5" s="457"/>
      <c r="CY5" s="457"/>
      <c r="CZ5" s="457"/>
      <c r="DA5" s="458"/>
      <c r="DB5" s="456">
        <v>91.2</v>
      </c>
      <c r="DC5" s="457"/>
      <c r="DD5" s="457"/>
      <c r="DE5" s="457"/>
      <c r="DF5" s="457"/>
      <c r="DG5" s="457"/>
      <c r="DH5" s="457"/>
      <c r="DI5" s="458"/>
    </row>
    <row r="6" spans="1:119" ht="18.75" customHeight="1" x14ac:dyDescent="0.15">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93</v>
      </c>
      <c r="AV6" s="518"/>
      <c r="AW6" s="518"/>
      <c r="AX6" s="518"/>
      <c r="AY6" s="473" t="s">
        <v>101</v>
      </c>
      <c r="AZ6" s="474"/>
      <c r="BA6" s="474"/>
      <c r="BB6" s="474"/>
      <c r="BC6" s="474"/>
      <c r="BD6" s="474"/>
      <c r="BE6" s="474"/>
      <c r="BF6" s="474"/>
      <c r="BG6" s="474"/>
      <c r="BH6" s="474"/>
      <c r="BI6" s="474"/>
      <c r="BJ6" s="474"/>
      <c r="BK6" s="474"/>
      <c r="BL6" s="474"/>
      <c r="BM6" s="475"/>
      <c r="BN6" s="459">
        <v>61541</v>
      </c>
      <c r="BO6" s="460"/>
      <c r="BP6" s="460"/>
      <c r="BQ6" s="460"/>
      <c r="BR6" s="460"/>
      <c r="BS6" s="460"/>
      <c r="BT6" s="460"/>
      <c r="BU6" s="461"/>
      <c r="BV6" s="459">
        <v>90124</v>
      </c>
      <c r="BW6" s="460"/>
      <c r="BX6" s="460"/>
      <c r="BY6" s="460"/>
      <c r="BZ6" s="460"/>
      <c r="CA6" s="460"/>
      <c r="CB6" s="460"/>
      <c r="CC6" s="461"/>
      <c r="CD6" s="499" t="s">
        <v>102</v>
      </c>
      <c r="CE6" s="419"/>
      <c r="CF6" s="419"/>
      <c r="CG6" s="419"/>
      <c r="CH6" s="419"/>
      <c r="CI6" s="419"/>
      <c r="CJ6" s="419"/>
      <c r="CK6" s="419"/>
      <c r="CL6" s="419"/>
      <c r="CM6" s="419"/>
      <c r="CN6" s="419"/>
      <c r="CO6" s="419"/>
      <c r="CP6" s="419"/>
      <c r="CQ6" s="419"/>
      <c r="CR6" s="419"/>
      <c r="CS6" s="500"/>
      <c r="CT6" s="602">
        <v>81.2</v>
      </c>
      <c r="CU6" s="603"/>
      <c r="CV6" s="603"/>
      <c r="CW6" s="603"/>
      <c r="CX6" s="603"/>
      <c r="CY6" s="603"/>
      <c r="CZ6" s="603"/>
      <c r="DA6" s="604"/>
      <c r="DB6" s="602">
        <v>94.2</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103</v>
      </c>
      <c r="AN7" s="416"/>
      <c r="AO7" s="416"/>
      <c r="AP7" s="416"/>
      <c r="AQ7" s="416"/>
      <c r="AR7" s="416"/>
      <c r="AS7" s="416"/>
      <c r="AT7" s="417"/>
      <c r="AU7" s="517" t="s">
        <v>104</v>
      </c>
      <c r="AV7" s="518"/>
      <c r="AW7" s="518"/>
      <c r="AX7" s="518"/>
      <c r="AY7" s="473" t="s">
        <v>105</v>
      </c>
      <c r="AZ7" s="474"/>
      <c r="BA7" s="474"/>
      <c r="BB7" s="474"/>
      <c r="BC7" s="474"/>
      <c r="BD7" s="474"/>
      <c r="BE7" s="474"/>
      <c r="BF7" s="474"/>
      <c r="BG7" s="474"/>
      <c r="BH7" s="474"/>
      <c r="BI7" s="474"/>
      <c r="BJ7" s="474"/>
      <c r="BK7" s="474"/>
      <c r="BL7" s="474"/>
      <c r="BM7" s="475"/>
      <c r="BN7" s="459">
        <v>1800</v>
      </c>
      <c r="BO7" s="460"/>
      <c r="BP7" s="460"/>
      <c r="BQ7" s="460"/>
      <c r="BR7" s="460"/>
      <c r="BS7" s="460"/>
      <c r="BT7" s="460"/>
      <c r="BU7" s="461"/>
      <c r="BV7" s="459">
        <v>2324</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2267370</v>
      </c>
      <c r="CU7" s="460"/>
      <c r="CV7" s="460"/>
      <c r="CW7" s="460"/>
      <c r="CX7" s="460"/>
      <c r="CY7" s="460"/>
      <c r="CZ7" s="460"/>
      <c r="DA7" s="461"/>
      <c r="DB7" s="459">
        <v>2101583</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108</v>
      </c>
      <c r="AV8" s="518"/>
      <c r="AW8" s="518"/>
      <c r="AX8" s="518"/>
      <c r="AY8" s="473" t="s">
        <v>109</v>
      </c>
      <c r="AZ8" s="474"/>
      <c r="BA8" s="474"/>
      <c r="BB8" s="474"/>
      <c r="BC8" s="474"/>
      <c r="BD8" s="474"/>
      <c r="BE8" s="474"/>
      <c r="BF8" s="474"/>
      <c r="BG8" s="474"/>
      <c r="BH8" s="474"/>
      <c r="BI8" s="474"/>
      <c r="BJ8" s="474"/>
      <c r="BK8" s="474"/>
      <c r="BL8" s="474"/>
      <c r="BM8" s="475"/>
      <c r="BN8" s="459">
        <v>59741</v>
      </c>
      <c r="BO8" s="460"/>
      <c r="BP8" s="460"/>
      <c r="BQ8" s="460"/>
      <c r="BR8" s="460"/>
      <c r="BS8" s="460"/>
      <c r="BT8" s="460"/>
      <c r="BU8" s="461"/>
      <c r="BV8" s="459">
        <v>87800</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0.19</v>
      </c>
      <c r="CU8" s="563"/>
      <c r="CV8" s="563"/>
      <c r="CW8" s="563"/>
      <c r="CX8" s="563"/>
      <c r="CY8" s="563"/>
      <c r="CZ8" s="563"/>
      <c r="DA8" s="564"/>
      <c r="DB8" s="562">
        <v>0.2</v>
      </c>
      <c r="DC8" s="563"/>
      <c r="DD8" s="563"/>
      <c r="DE8" s="563"/>
      <c r="DF8" s="563"/>
      <c r="DG8" s="563"/>
      <c r="DH8" s="563"/>
      <c r="DI8" s="564"/>
    </row>
    <row r="9" spans="1:119" ht="18.75" customHeight="1" thickBot="1" x14ac:dyDescent="0.2">
      <c r="A9" s="178"/>
      <c r="B9" s="591" t="s">
        <v>111</v>
      </c>
      <c r="C9" s="592"/>
      <c r="D9" s="592"/>
      <c r="E9" s="592"/>
      <c r="F9" s="592"/>
      <c r="G9" s="592"/>
      <c r="H9" s="592"/>
      <c r="I9" s="592"/>
      <c r="J9" s="592"/>
      <c r="K9" s="510"/>
      <c r="L9" s="593" t="s">
        <v>112</v>
      </c>
      <c r="M9" s="594"/>
      <c r="N9" s="594"/>
      <c r="O9" s="594"/>
      <c r="P9" s="594"/>
      <c r="Q9" s="595"/>
      <c r="R9" s="596">
        <v>2743</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108</v>
      </c>
      <c r="AV9" s="518"/>
      <c r="AW9" s="518"/>
      <c r="AX9" s="518"/>
      <c r="AY9" s="473" t="s">
        <v>115</v>
      </c>
      <c r="AZ9" s="474"/>
      <c r="BA9" s="474"/>
      <c r="BB9" s="474"/>
      <c r="BC9" s="474"/>
      <c r="BD9" s="474"/>
      <c r="BE9" s="474"/>
      <c r="BF9" s="474"/>
      <c r="BG9" s="474"/>
      <c r="BH9" s="474"/>
      <c r="BI9" s="474"/>
      <c r="BJ9" s="474"/>
      <c r="BK9" s="474"/>
      <c r="BL9" s="474"/>
      <c r="BM9" s="475"/>
      <c r="BN9" s="459">
        <v>-28059</v>
      </c>
      <c r="BO9" s="460"/>
      <c r="BP9" s="460"/>
      <c r="BQ9" s="460"/>
      <c r="BR9" s="460"/>
      <c r="BS9" s="460"/>
      <c r="BT9" s="460"/>
      <c r="BU9" s="461"/>
      <c r="BV9" s="459">
        <v>-44787</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12.5</v>
      </c>
      <c r="CU9" s="457"/>
      <c r="CV9" s="457"/>
      <c r="CW9" s="457"/>
      <c r="CX9" s="457"/>
      <c r="CY9" s="457"/>
      <c r="CZ9" s="457"/>
      <c r="DA9" s="458"/>
      <c r="DB9" s="456">
        <v>14.5</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117</v>
      </c>
      <c r="M10" s="416"/>
      <c r="N10" s="416"/>
      <c r="O10" s="416"/>
      <c r="P10" s="416"/>
      <c r="Q10" s="417"/>
      <c r="R10" s="412">
        <v>2922</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119</v>
      </c>
      <c r="AV10" s="518"/>
      <c r="AW10" s="518"/>
      <c r="AX10" s="518"/>
      <c r="AY10" s="473" t="s">
        <v>120</v>
      </c>
      <c r="AZ10" s="474"/>
      <c r="BA10" s="474"/>
      <c r="BB10" s="474"/>
      <c r="BC10" s="474"/>
      <c r="BD10" s="474"/>
      <c r="BE10" s="474"/>
      <c r="BF10" s="474"/>
      <c r="BG10" s="474"/>
      <c r="BH10" s="474"/>
      <c r="BI10" s="474"/>
      <c r="BJ10" s="474"/>
      <c r="BK10" s="474"/>
      <c r="BL10" s="474"/>
      <c r="BM10" s="475"/>
      <c r="BN10" s="459">
        <v>276032</v>
      </c>
      <c r="BO10" s="460"/>
      <c r="BP10" s="460"/>
      <c r="BQ10" s="460"/>
      <c r="BR10" s="460"/>
      <c r="BS10" s="460"/>
      <c r="BT10" s="460"/>
      <c r="BU10" s="461"/>
      <c r="BV10" s="459">
        <v>132603</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108</v>
      </c>
      <c r="AV11" s="518"/>
      <c r="AW11" s="518"/>
      <c r="AX11" s="518"/>
      <c r="AY11" s="473" t="s">
        <v>125</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126</v>
      </c>
      <c r="CE11" s="419"/>
      <c r="CF11" s="419"/>
      <c r="CG11" s="419"/>
      <c r="CH11" s="419"/>
      <c r="CI11" s="419"/>
      <c r="CJ11" s="419"/>
      <c r="CK11" s="419"/>
      <c r="CL11" s="419"/>
      <c r="CM11" s="419"/>
      <c r="CN11" s="419"/>
      <c r="CO11" s="419"/>
      <c r="CP11" s="419"/>
      <c r="CQ11" s="419"/>
      <c r="CR11" s="419"/>
      <c r="CS11" s="500"/>
      <c r="CT11" s="562" t="s">
        <v>127</v>
      </c>
      <c r="CU11" s="563"/>
      <c r="CV11" s="563"/>
      <c r="CW11" s="563"/>
      <c r="CX11" s="563"/>
      <c r="CY11" s="563"/>
      <c r="CZ11" s="563"/>
      <c r="DA11" s="564"/>
      <c r="DB11" s="562" t="s">
        <v>128</v>
      </c>
      <c r="DC11" s="563"/>
      <c r="DD11" s="563"/>
      <c r="DE11" s="563"/>
      <c r="DF11" s="563"/>
      <c r="DG11" s="563"/>
      <c r="DH11" s="563"/>
      <c r="DI11" s="564"/>
    </row>
    <row r="12" spans="1:119" ht="18.75" customHeight="1" x14ac:dyDescent="0.15">
      <c r="A12" s="178"/>
      <c r="B12" s="565" t="s">
        <v>129</v>
      </c>
      <c r="C12" s="566"/>
      <c r="D12" s="566"/>
      <c r="E12" s="566"/>
      <c r="F12" s="566"/>
      <c r="G12" s="566"/>
      <c r="H12" s="566"/>
      <c r="I12" s="566"/>
      <c r="J12" s="566"/>
      <c r="K12" s="567"/>
      <c r="L12" s="574" t="s">
        <v>130</v>
      </c>
      <c r="M12" s="575"/>
      <c r="N12" s="575"/>
      <c r="O12" s="575"/>
      <c r="P12" s="575"/>
      <c r="Q12" s="576"/>
      <c r="R12" s="577">
        <v>2392</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108</v>
      </c>
      <c r="AV12" s="518"/>
      <c r="AW12" s="518"/>
      <c r="AX12" s="518"/>
      <c r="AY12" s="473" t="s">
        <v>134</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89319</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127</v>
      </c>
      <c r="CU12" s="563"/>
      <c r="CV12" s="563"/>
      <c r="CW12" s="563"/>
      <c r="CX12" s="563"/>
      <c r="CY12" s="563"/>
      <c r="CZ12" s="563"/>
      <c r="DA12" s="564"/>
      <c r="DB12" s="562" t="s">
        <v>136</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137</v>
      </c>
      <c r="N13" s="544"/>
      <c r="O13" s="544"/>
      <c r="P13" s="544"/>
      <c r="Q13" s="545"/>
      <c r="R13" s="546">
        <v>2371</v>
      </c>
      <c r="S13" s="547"/>
      <c r="T13" s="547"/>
      <c r="U13" s="547"/>
      <c r="V13" s="548"/>
      <c r="W13" s="549" t="s">
        <v>138</v>
      </c>
      <c r="X13" s="445"/>
      <c r="Y13" s="445"/>
      <c r="Z13" s="445"/>
      <c r="AA13" s="445"/>
      <c r="AB13" s="446"/>
      <c r="AC13" s="412">
        <v>335</v>
      </c>
      <c r="AD13" s="413"/>
      <c r="AE13" s="413"/>
      <c r="AF13" s="413"/>
      <c r="AG13" s="414"/>
      <c r="AH13" s="412">
        <v>369</v>
      </c>
      <c r="AI13" s="413"/>
      <c r="AJ13" s="413"/>
      <c r="AK13" s="413"/>
      <c r="AL13" s="472"/>
      <c r="AM13" s="516" t="s">
        <v>139</v>
      </c>
      <c r="AN13" s="416"/>
      <c r="AO13" s="416"/>
      <c r="AP13" s="416"/>
      <c r="AQ13" s="416"/>
      <c r="AR13" s="416"/>
      <c r="AS13" s="416"/>
      <c r="AT13" s="417"/>
      <c r="AU13" s="517" t="s">
        <v>140</v>
      </c>
      <c r="AV13" s="518"/>
      <c r="AW13" s="518"/>
      <c r="AX13" s="518"/>
      <c r="AY13" s="473" t="s">
        <v>141</v>
      </c>
      <c r="AZ13" s="474"/>
      <c r="BA13" s="474"/>
      <c r="BB13" s="474"/>
      <c r="BC13" s="474"/>
      <c r="BD13" s="474"/>
      <c r="BE13" s="474"/>
      <c r="BF13" s="474"/>
      <c r="BG13" s="474"/>
      <c r="BH13" s="474"/>
      <c r="BI13" s="474"/>
      <c r="BJ13" s="474"/>
      <c r="BK13" s="474"/>
      <c r="BL13" s="474"/>
      <c r="BM13" s="475"/>
      <c r="BN13" s="459">
        <v>247973</v>
      </c>
      <c r="BO13" s="460"/>
      <c r="BP13" s="460"/>
      <c r="BQ13" s="460"/>
      <c r="BR13" s="460"/>
      <c r="BS13" s="460"/>
      <c r="BT13" s="460"/>
      <c r="BU13" s="461"/>
      <c r="BV13" s="459">
        <v>-1503</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11.3</v>
      </c>
      <c r="CU13" s="457"/>
      <c r="CV13" s="457"/>
      <c r="CW13" s="457"/>
      <c r="CX13" s="457"/>
      <c r="CY13" s="457"/>
      <c r="CZ13" s="457"/>
      <c r="DA13" s="458"/>
      <c r="DB13" s="456">
        <v>12.6</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143</v>
      </c>
      <c r="M14" s="586"/>
      <c r="N14" s="586"/>
      <c r="O14" s="586"/>
      <c r="P14" s="586"/>
      <c r="Q14" s="587"/>
      <c r="R14" s="546">
        <v>2429</v>
      </c>
      <c r="S14" s="547"/>
      <c r="T14" s="547"/>
      <c r="U14" s="547"/>
      <c r="V14" s="548"/>
      <c r="W14" s="550"/>
      <c r="X14" s="448"/>
      <c r="Y14" s="448"/>
      <c r="Z14" s="448"/>
      <c r="AA14" s="448"/>
      <c r="AB14" s="449"/>
      <c r="AC14" s="539">
        <v>25.6</v>
      </c>
      <c r="AD14" s="540"/>
      <c r="AE14" s="540"/>
      <c r="AF14" s="540"/>
      <c r="AG14" s="541"/>
      <c r="AH14" s="539">
        <v>26.8</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t="s">
        <v>136</v>
      </c>
      <c r="CU14" s="557"/>
      <c r="CV14" s="557"/>
      <c r="CW14" s="557"/>
      <c r="CX14" s="557"/>
      <c r="CY14" s="557"/>
      <c r="CZ14" s="557"/>
      <c r="DA14" s="558"/>
      <c r="DB14" s="556" t="s">
        <v>127</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137</v>
      </c>
      <c r="N15" s="544"/>
      <c r="O15" s="544"/>
      <c r="P15" s="544"/>
      <c r="Q15" s="545"/>
      <c r="R15" s="546">
        <v>2402</v>
      </c>
      <c r="S15" s="547"/>
      <c r="T15" s="547"/>
      <c r="U15" s="547"/>
      <c r="V15" s="548"/>
      <c r="W15" s="549" t="s">
        <v>145</v>
      </c>
      <c r="X15" s="445"/>
      <c r="Y15" s="445"/>
      <c r="Z15" s="445"/>
      <c r="AA15" s="445"/>
      <c r="AB15" s="446"/>
      <c r="AC15" s="412">
        <v>113</v>
      </c>
      <c r="AD15" s="413"/>
      <c r="AE15" s="413"/>
      <c r="AF15" s="413"/>
      <c r="AG15" s="414"/>
      <c r="AH15" s="412">
        <v>109</v>
      </c>
      <c r="AI15" s="413"/>
      <c r="AJ15" s="413"/>
      <c r="AK15" s="413"/>
      <c r="AL15" s="472"/>
      <c r="AM15" s="516"/>
      <c r="AN15" s="416"/>
      <c r="AO15" s="416"/>
      <c r="AP15" s="416"/>
      <c r="AQ15" s="416"/>
      <c r="AR15" s="416"/>
      <c r="AS15" s="416"/>
      <c r="AT15" s="417"/>
      <c r="AU15" s="517"/>
      <c r="AV15" s="518"/>
      <c r="AW15" s="518"/>
      <c r="AX15" s="518"/>
      <c r="AY15" s="485" t="s">
        <v>146</v>
      </c>
      <c r="AZ15" s="486"/>
      <c r="BA15" s="486"/>
      <c r="BB15" s="486"/>
      <c r="BC15" s="486"/>
      <c r="BD15" s="486"/>
      <c r="BE15" s="486"/>
      <c r="BF15" s="486"/>
      <c r="BG15" s="486"/>
      <c r="BH15" s="486"/>
      <c r="BI15" s="486"/>
      <c r="BJ15" s="486"/>
      <c r="BK15" s="486"/>
      <c r="BL15" s="486"/>
      <c r="BM15" s="487"/>
      <c r="BN15" s="488">
        <v>384106</v>
      </c>
      <c r="BO15" s="489"/>
      <c r="BP15" s="489"/>
      <c r="BQ15" s="489"/>
      <c r="BR15" s="489"/>
      <c r="BS15" s="489"/>
      <c r="BT15" s="489"/>
      <c r="BU15" s="490"/>
      <c r="BV15" s="488">
        <v>395216</v>
      </c>
      <c r="BW15" s="489"/>
      <c r="BX15" s="489"/>
      <c r="BY15" s="489"/>
      <c r="BZ15" s="489"/>
      <c r="CA15" s="489"/>
      <c r="CB15" s="489"/>
      <c r="CC15" s="490"/>
      <c r="CD15" s="559" t="s">
        <v>147</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148</v>
      </c>
      <c r="M16" s="534"/>
      <c r="N16" s="534"/>
      <c r="O16" s="534"/>
      <c r="P16" s="534"/>
      <c r="Q16" s="535"/>
      <c r="R16" s="536" t="s">
        <v>149</v>
      </c>
      <c r="S16" s="537"/>
      <c r="T16" s="537"/>
      <c r="U16" s="537"/>
      <c r="V16" s="538"/>
      <c r="W16" s="550"/>
      <c r="X16" s="448"/>
      <c r="Y16" s="448"/>
      <c r="Z16" s="448"/>
      <c r="AA16" s="448"/>
      <c r="AB16" s="449"/>
      <c r="AC16" s="539">
        <v>8.6</v>
      </c>
      <c r="AD16" s="540"/>
      <c r="AE16" s="540"/>
      <c r="AF16" s="540"/>
      <c r="AG16" s="541"/>
      <c r="AH16" s="539">
        <v>7.9</v>
      </c>
      <c r="AI16" s="540"/>
      <c r="AJ16" s="540"/>
      <c r="AK16" s="540"/>
      <c r="AL16" s="542"/>
      <c r="AM16" s="516"/>
      <c r="AN16" s="416"/>
      <c r="AO16" s="416"/>
      <c r="AP16" s="416"/>
      <c r="AQ16" s="416"/>
      <c r="AR16" s="416"/>
      <c r="AS16" s="416"/>
      <c r="AT16" s="417"/>
      <c r="AU16" s="517"/>
      <c r="AV16" s="518"/>
      <c r="AW16" s="518"/>
      <c r="AX16" s="518"/>
      <c r="AY16" s="473" t="s">
        <v>150</v>
      </c>
      <c r="AZ16" s="474"/>
      <c r="BA16" s="474"/>
      <c r="BB16" s="474"/>
      <c r="BC16" s="474"/>
      <c r="BD16" s="474"/>
      <c r="BE16" s="474"/>
      <c r="BF16" s="474"/>
      <c r="BG16" s="474"/>
      <c r="BH16" s="474"/>
      <c r="BI16" s="474"/>
      <c r="BJ16" s="474"/>
      <c r="BK16" s="474"/>
      <c r="BL16" s="474"/>
      <c r="BM16" s="475"/>
      <c r="BN16" s="459">
        <v>2099353</v>
      </c>
      <c r="BO16" s="460"/>
      <c r="BP16" s="460"/>
      <c r="BQ16" s="460"/>
      <c r="BR16" s="460"/>
      <c r="BS16" s="460"/>
      <c r="BT16" s="460"/>
      <c r="BU16" s="461"/>
      <c r="BV16" s="459">
        <v>1947994</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151</v>
      </c>
      <c r="N17" s="553"/>
      <c r="O17" s="553"/>
      <c r="P17" s="553"/>
      <c r="Q17" s="554"/>
      <c r="R17" s="536" t="s">
        <v>152</v>
      </c>
      <c r="S17" s="537"/>
      <c r="T17" s="537"/>
      <c r="U17" s="537"/>
      <c r="V17" s="538"/>
      <c r="W17" s="549" t="s">
        <v>153</v>
      </c>
      <c r="X17" s="445"/>
      <c r="Y17" s="445"/>
      <c r="Z17" s="445"/>
      <c r="AA17" s="445"/>
      <c r="AB17" s="446"/>
      <c r="AC17" s="412">
        <v>860</v>
      </c>
      <c r="AD17" s="413"/>
      <c r="AE17" s="413"/>
      <c r="AF17" s="413"/>
      <c r="AG17" s="414"/>
      <c r="AH17" s="412">
        <v>901</v>
      </c>
      <c r="AI17" s="413"/>
      <c r="AJ17" s="413"/>
      <c r="AK17" s="413"/>
      <c r="AL17" s="472"/>
      <c r="AM17" s="516"/>
      <c r="AN17" s="416"/>
      <c r="AO17" s="416"/>
      <c r="AP17" s="416"/>
      <c r="AQ17" s="416"/>
      <c r="AR17" s="416"/>
      <c r="AS17" s="416"/>
      <c r="AT17" s="417"/>
      <c r="AU17" s="517"/>
      <c r="AV17" s="518"/>
      <c r="AW17" s="518"/>
      <c r="AX17" s="518"/>
      <c r="AY17" s="473" t="s">
        <v>154</v>
      </c>
      <c r="AZ17" s="474"/>
      <c r="BA17" s="474"/>
      <c r="BB17" s="474"/>
      <c r="BC17" s="474"/>
      <c r="BD17" s="474"/>
      <c r="BE17" s="474"/>
      <c r="BF17" s="474"/>
      <c r="BG17" s="474"/>
      <c r="BH17" s="474"/>
      <c r="BI17" s="474"/>
      <c r="BJ17" s="474"/>
      <c r="BK17" s="474"/>
      <c r="BL17" s="474"/>
      <c r="BM17" s="475"/>
      <c r="BN17" s="459">
        <v>478880</v>
      </c>
      <c r="BO17" s="460"/>
      <c r="BP17" s="460"/>
      <c r="BQ17" s="460"/>
      <c r="BR17" s="460"/>
      <c r="BS17" s="460"/>
      <c r="BT17" s="460"/>
      <c r="BU17" s="461"/>
      <c r="BV17" s="459">
        <v>493825</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155</v>
      </c>
      <c r="C18" s="510"/>
      <c r="D18" s="510"/>
      <c r="E18" s="511"/>
      <c r="F18" s="511"/>
      <c r="G18" s="511"/>
      <c r="H18" s="511"/>
      <c r="I18" s="511"/>
      <c r="J18" s="511"/>
      <c r="K18" s="511"/>
      <c r="L18" s="512">
        <v>205.01</v>
      </c>
      <c r="M18" s="512"/>
      <c r="N18" s="512"/>
      <c r="O18" s="512"/>
      <c r="P18" s="512"/>
      <c r="Q18" s="512"/>
      <c r="R18" s="513"/>
      <c r="S18" s="513"/>
      <c r="T18" s="513"/>
      <c r="U18" s="513"/>
      <c r="V18" s="514"/>
      <c r="W18" s="530"/>
      <c r="X18" s="531"/>
      <c r="Y18" s="531"/>
      <c r="Z18" s="531"/>
      <c r="AA18" s="531"/>
      <c r="AB18" s="555"/>
      <c r="AC18" s="429">
        <v>65.7</v>
      </c>
      <c r="AD18" s="430"/>
      <c r="AE18" s="430"/>
      <c r="AF18" s="430"/>
      <c r="AG18" s="515"/>
      <c r="AH18" s="429">
        <v>65.3</v>
      </c>
      <c r="AI18" s="430"/>
      <c r="AJ18" s="430"/>
      <c r="AK18" s="430"/>
      <c r="AL18" s="431"/>
      <c r="AM18" s="516"/>
      <c r="AN18" s="416"/>
      <c r="AO18" s="416"/>
      <c r="AP18" s="416"/>
      <c r="AQ18" s="416"/>
      <c r="AR18" s="416"/>
      <c r="AS18" s="416"/>
      <c r="AT18" s="417"/>
      <c r="AU18" s="517"/>
      <c r="AV18" s="518"/>
      <c r="AW18" s="518"/>
      <c r="AX18" s="518"/>
      <c r="AY18" s="473" t="s">
        <v>156</v>
      </c>
      <c r="AZ18" s="474"/>
      <c r="BA18" s="474"/>
      <c r="BB18" s="474"/>
      <c r="BC18" s="474"/>
      <c r="BD18" s="474"/>
      <c r="BE18" s="474"/>
      <c r="BF18" s="474"/>
      <c r="BG18" s="474"/>
      <c r="BH18" s="474"/>
      <c r="BI18" s="474"/>
      <c r="BJ18" s="474"/>
      <c r="BK18" s="474"/>
      <c r="BL18" s="474"/>
      <c r="BM18" s="475"/>
      <c r="BN18" s="459">
        <v>1854609</v>
      </c>
      <c r="BO18" s="460"/>
      <c r="BP18" s="460"/>
      <c r="BQ18" s="460"/>
      <c r="BR18" s="460"/>
      <c r="BS18" s="460"/>
      <c r="BT18" s="460"/>
      <c r="BU18" s="461"/>
      <c r="BV18" s="459">
        <v>1966251</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157</v>
      </c>
      <c r="C19" s="510"/>
      <c r="D19" s="510"/>
      <c r="E19" s="511"/>
      <c r="F19" s="511"/>
      <c r="G19" s="511"/>
      <c r="H19" s="511"/>
      <c r="I19" s="511"/>
      <c r="J19" s="511"/>
      <c r="K19" s="511"/>
      <c r="L19" s="519">
        <v>13</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158</v>
      </c>
      <c r="AZ19" s="474"/>
      <c r="BA19" s="474"/>
      <c r="BB19" s="474"/>
      <c r="BC19" s="474"/>
      <c r="BD19" s="474"/>
      <c r="BE19" s="474"/>
      <c r="BF19" s="474"/>
      <c r="BG19" s="474"/>
      <c r="BH19" s="474"/>
      <c r="BI19" s="474"/>
      <c r="BJ19" s="474"/>
      <c r="BK19" s="474"/>
      <c r="BL19" s="474"/>
      <c r="BM19" s="475"/>
      <c r="BN19" s="459">
        <v>2792388</v>
      </c>
      <c r="BO19" s="460"/>
      <c r="BP19" s="460"/>
      <c r="BQ19" s="460"/>
      <c r="BR19" s="460"/>
      <c r="BS19" s="460"/>
      <c r="BT19" s="460"/>
      <c r="BU19" s="461"/>
      <c r="BV19" s="459">
        <v>2747598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159</v>
      </c>
      <c r="C20" s="510"/>
      <c r="D20" s="510"/>
      <c r="E20" s="511"/>
      <c r="F20" s="511"/>
      <c r="G20" s="511"/>
      <c r="H20" s="511"/>
      <c r="I20" s="511"/>
      <c r="J20" s="511"/>
      <c r="K20" s="511"/>
      <c r="L20" s="519">
        <v>1170</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160</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161</v>
      </c>
      <c r="C22" s="436"/>
      <c r="D22" s="437"/>
      <c r="E22" s="444" t="s">
        <v>1</v>
      </c>
      <c r="F22" s="445"/>
      <c r="G22" s="445"/>
      <c r="H22" s="445"/>
      <c r="I22" s="445"/>
      <c r="J22" s="445"/>
      <c r="K22" s="446"/>
      <c r="L22" s="444" t="s">
        <v>162</v>
      </c>
      <c r="M22" s="445"/>
      <c r="N22" s="445"/>
      <c r="O22" s="445"/>
      <c r="P22" s="446"/>
      <c r="Q22" s="450" t="s">
        <v>163</v>
      </c>
      <c r="R22" s="451"/>
      <c r="S22" s="451"/>
      <c r="T22" s="451"/>
      <c r="U22" s="451"/>
      <c r="V22" s="452"/>
      <c r="W22" s="501" t="s">
        <v>164</v>
      </c>
      <c r="X22" s="436"/>
      <c r="Y22" s="437"/>
      <c r="Z22" s="444" t="s">
        <v>1</v>
      </c>
      <c r="AA22" s="445"/>
      <c r="AB22" s="445"/>
      <c r="AC22" s="445"/>
      <c r="AD22" s="445"/>
      <c r="AE22" s="445"/>
      <c r="AF22" s="445"/>
      <c r="AG22" s="446"/>
      <c r="AH22" s="462" t="s">
        <v>165</v>
      </c>
      <c r="AI22" s="445"/>
      <c r="AJ22" s="445"/>
      <c r="AK22" s="445"/>
      <c r="AL22" s="446"/>
      <c r="AM22" s="462" t="s">
        <v>166</v>
      </c>
      <c r="AN22" s="463"/>
      <c r="AO22" s="463"/>
      <c r="AP22" s="463"/>
      <c r="AQ22" s="463"/>
      <c r="AR22" s="464"/>
      <c r="AS22" s="450" t="s">
        <v>163</v>
      </c>
      <c r="AT22" s="451"/>
      <c r="AU22" s="451"/>
      <c r="AV22" s="451"/>
      <c r="AW22" s="451"/>
      <c r="AX22" s="468"/>
      <c r="AY22" s="485" t="s">
        <v>167</v>
      </c>
      <c r="AZ22" s="486"/>
      <c r="BA22" s="486"/>
      <c r="BB22" s="486"/>
      <c r="BC22" s="486"/>
      <c r="BD22" s="486"/>
      <c r="BE22" s="486"/>
      <c r="BF22" s="486"/>
      <c r="BG22" s="486"/>
      <c r="BH22" s="486"/>
      <c r="BI22" s="486"/>
      <c r="BJ22" s="486"/>
      <c r="BK22" s="486"/>
      <c r="BL22" s="486"/>
      <c r="BM22" s="487"/>
      <c r="BN22" s="488">
        <v>3187827</v>
      </c>
      <c r="BO22" s="489"/>
      <c r="BP22" s="489"/>
      <c r="BQ22" s="489"/>
      <c r="BR22" s="489"/>
      <c r="BS22" s="489"/>
      <c r="BT22" s="489"/>
      <c r="BU22" s="490"/>
      <c r="BV22" s="488">
        <v>3396853</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168</v>
      </c>
      <c r="AZ23" s="474"/>
      <c r="BA23" s="474"/>
      <c r="BB23" s="474"/>
      <c r="BC23" s="474"/>
      <c r="BD23" s="474"/>
      <c r="BE23" s="474"/>
      <c r="BF23" s="474"/>
      <c r="BG23" s="474"/>
      <c r="BH23" s="474"/>
      <c r="BI23" s="474"/>
      <c r="BJ23" s="474"/>
      <c r="BK23" s="474"/>
      <c r="BL23" s="474"/>
      <c r="BM23" s="475"/>
      <c r="BN23" s="459">
        <v>2368789</v>
      </c>
      <c r="BO23" s="460"/>
      <c r="BP23" s="460"/>
      <c r="BQ23" s="460"/>
      <c r="BR23" s="460"/>
      <c r="BS23" s="460"/>
      <c r="BT23" s="460"/>
      <c r="BU23" s="461"/>
      <c r="BV23" s="459">
        <v>2551691</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169</v>
      </c>
      <c r="F24" s="416"/>
      <c r="G24" s="416"/>
      <c r="H24" s="416"/>
      <c r="I24" s="416"/>
      <c r="J24" s="416"/>
      <c r="K24" s="417"/>
      <c r="L24" s="412">
        <v>1</v>
      </c>
      <c r="M24" s="413"/>
      <c r="N24" s="413"/>
      <c r="O24" s="413"/>
      <c r="P24" s="414"/>
      <c r="Q24" s="412">
        <v>7200</v>
      </c>
      <c r="R24" s="413"/>
      <c r="S24" s="413"/>
      <c r="T24" s="413"/>
      <c r="U24" s="413"/>
      <c r="V24" s="414"/>
      <c r="W24" s="502"/>
      <c r="X24" s="439"/>
      <c r="Y24" s="440"/>
      <c r="Z24" s="415" t="s">
        <v>170</v>
      </c>
      <c r="AA24" s="416"/>
      <c r="AB24" s="416"/>
      <c r="AC24" s="416"/>
      <c r="AD24" s="416"/>
      <c r="AE24" s="416"/>
      <c r="AF24" s="416"/>
      <c r="AG24" s="417"/>
      <c r="AH24" s="412">
        <v>64</v>
      </c>
      <c r="AI24" s="413"/>
      <c r="AJ24" s="413"/>
      <c r="AK24" s="413"/>
      <c r="AL24" s="414"/>
      <c r="AM24" s="412">
        <v>212288</v>
      </c>
      <c r="AN24" s="413"/>
      <c r="AO24" s="413"/>
      <c r="AP24" s="413"/>
      <c r="AQ24" s="413"/>
      <c r="AR24" s="414"/>
      <c r="AS24" s="412">
        <v>3317</v>
      </c>
      <c r="AT24" s="413"/>
      <c r="AU24" s="413"/>
      <c r="AV24" s="413"/>
      <c r="AW24" s="413"/>
      <c r="AX24" s="472"/>
      <c r="AY24" s="432" t="s">
        <v>171</v>
      </c>
      <c r="AZ24" s="433"/>
      <c r="BA24" s="433"/>
      <c r="BB24" s="433"/>
      <c r="BC24" s="433"/>
      <c r="BD24" s="433"/>
      <c r="BE24" s="433"/>
      <c r="BF24" s="433"/>
      <c r="BG24" s="433"/>
      <c r="BH24" s="433"/>
      <c r="BI24" s="433"/>
      <c r="BJ24" s="433"/>
      <c r="BK24" s="433"/>
      <c r="BL24" s="433"/>
      <c r="BM24" s="434"/>
      <c r="BN24" s="459">
        <v>2013021</v>
      </c>
      <c r="BO24" s="460"/>
      <c r="BP24" s="460"/>
      <c r="BQ24" s="460"/>
      <c r="BR24" s="460"/>
      <c r="BS24" s="460"/>
      <c r="BT24" s="460"/>
      <c r="BU24" s="461"/>
      <c r="BV24" s="459">
        <v>2177668</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172</v>
      </c>
      <c r="F25" s="416"/>
      <c r="G25" s="416"/>
      <c r="H25" s="416"/>
      <c r="I25" s="416"/>
      <c r="J25" s="416"/>
      <c r="K25" s="417"/>
      <c r="L25" s="412">
        <v>1</v>
      </c>
      <c r="M25" s="413"/>
      <c r="N25" s="413"/>
      <c r="O25" s="413"/>
      <c r="P25" s="414"/>
      <c r="Q25" s="412">
        <v>6000</v>
      </c>
      <c r="R25" s="413"/>
      <c r="S25" s="413"/>
      <c r="T25" s="413"/>
      <c r="U25" s="413"/>
      <c r="V25" s="414"/>
      <c r="W25" s="502"/>
      <c r="X25" s="439"/>
      <c r="Y25" s="440"/>
      <c r="Z25" s="415" t="s">
        <v>173</v>
      </c>
      <c r="AA25" s="416"/>
      <c r="AB25" s="416"/>
      <c r="AC25" s="416"/>
      <c r="AD25" s="416"/>
      <c r="AE25" s="416"/>
      <c r="AF25" s="416"/>
      <c r="AG25" s="417"/>
      <c r="AH25" s="412" t="s">
        <v>136</v>
      </c>
      <c r="AI25" s="413"/>
      <c r="AJ25" s="413"/>
      <c r="AK25" s="413"/>
      <c r="AL25" s="414"/>
      <c r="AM25" s="412" t="s">
        <v>136</v>
      </c>
      <c r="AN25" s="413"/>
      <c r="AO25" s="413"/>
      <c r="AP25" s="413"/>
      <c r="AQ25" s="413"/>
      <c r="AR25" s="414"/>
      <c r="AS25" s="412" t="s">
        <v>136</v>
      </c>
      <c r="AT25" s="413"/>
      <c r="AU25" s="413"/>
      <c r="AV25" s="413"/>
      <c r="AW25" s="413"/>
      <c r="AX25" s="472"/>
      <c r="AY25" s="485" t="s">
        <v>174</v>
      </c>
      <c r="AZ25" s="486"/>
      <c r="BA25" s="486"/>
      <c r="BB25" s="486"/>
      <c r="BC25" s="486"/>
      <c r="BD25" s="486"/>
      <c r="BE25" s="486"/>
      <c r="BF25" s="486"/>
      <c r="BG25" s="486"/>
      <c r="BH25" s="486"/>
      <c r="BI25" s="486"/>
      <c r="BJ25" s="486"/>
      <c r="BK25" s="486"/>
      <c r="BL25" s="486"/>
      <c r="BM25" s="487"/>
      <c r="BN25" s="488">
        <v>357061</v>
      </c>
      <c r="BO25" s="489"/>
      <c r="BP25" s="489"/>
      <c r="BQ25" s="489"/>
      <c r="BR25" s="489"/>
      <c r="BS25" s="489"/>
      <c r="BT25" s="489"/>
      <c r="BU25" s="490"/>
      <c r="BV25" s="488">
        <v>352014</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175</v>
      </c>
      <c r="F26" s="416"/>
      <c r="G26" s="416"/>
      <c r="H26" s="416"/>
      <c r="I26" s="416"/>
      <c r="J26" s="416"/>
      <c r="K26" s="417"/>
      <c r="L26" s="412">
        <v>1</v>
      </c>
      <c r="M26" s="413"/>
      <c r="N26" s="413"/>
      <c r="O26" s="413"/>
      <c r="P26" s="414"/>
      <c r="Q26" s="412">
        <v>5400</v>
      </c>
      <c r="R26" s="413"/>
      <c r="S26" s="413"/>
      <c r="T26" s="413"/>
      <c r="U26" s="413"/>
      <c r="V26" s="414"/>
      <c r="W26" s="502"/>
      <c r="X26" s="439"/>
      <c r="Y26" s="440"/>
      <c r="Z26" s="415" t="s">
        <v>176</v>
      </c>
      <c r="AA26" s="470"/>
      <c r="AB26" s="470"/>
      <c r="AC26" s="470"/>
      <c r="AD26" s="470"/>
      <c r="AE26" s="470"/>
      <c r="AF26" s="470"/>
      <c r="AG26" s="471"/>
      <c r="AH26" s="412">
        <v>2</v>
      </c>
      <c r="AI26" s="413"/>
      <c r="AJ26" s="413"/>
      <c r="AK26" s="413"/>
      <c r="AL26" s="414"/>
      <c r="AM26" s="412" t="s">
        <v>177</v>
      </c>
      <c r="AN26" s="413"/>
      <c r="AO26" s="413"/>
      <c r="AP26" s="413"/>
      <c r="AQ26" s="413"/>
      <c r="AR26" s="414"/>
      <c r="AS26" s="412" t="s">
        <v>177</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t="s">
        <v>136</v>
      </c>
      <c r="BO26" s="460"/>
      <c r="BP26" s="460"/>
      <c r="BQ26" s="460"/>
      <c r="BR26" s="460"/>
      <c r="BS26" s="460"/>
      <c r="BT26" s="460"/>
      <c r="BU26" s="461"/>
      <c r="BV26" s="459" t="s">
        <v>136</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179</v>
      </c>
      <c r="F27" s="416"/>
      <c r="G27" s="416"/>
      <c r="H27" s="416"/>
      <c r="I27" s="416"/>
      <c r="J27" s="416"/>
      <c r="K27" s="417"/>
      <c r="L27" s="412">
        <v>1</v>
      </c>
      <c r="M27" s="413"/>
      <c r="N27" s="413"/>
      <c r="O27" s="413"/>
      <c r="P27" s="414"/>
      <c r="Q27" s="412">
        <v>2480</v>
      </c>
      <c r="R27" s="413"/>
      <c r="S27" s="413"/>
      <c r="T27" s="413"/>
      <c r="U27" s="413"/>
      <c r="V27" s="414"/>
      <c r="W27" s="502"/>
      <c r="X27" s="439"/>
      <c r="Y27" s="440"/>
      <c r="Z27" s="415" t="s">
        <v>180</v>
      </c>
      <c r="AA27" s="416"/>
      <c r="AB27" s="416"/>
      <c r="AC27" s="416"/>
      <c r="AD27" s="416"/>
      <c r="AE27" s="416"/>
      <c r="AF27" s="416"/>
      <c r="AG27" s="417"/>
      <c r="AH27" s="412">
        <v>12</v>
      </c>
      <c r="AI27" s="413"/>
      <c r="AJ27" s="413"/>
      <c r="AK27" s="413"/>
      <c r="AL27" s="414"/>
      <c r="AM27" s="412">
        <v>41256</v>
      </c>
      <c r="AN27" s="413"/>
      <c r="AO27" s="413"/>
      <c r="AP27" s="413"/>
      <c r="AQ27" s="413"/>
      <c r="AR27" s="414"/>
      <c r="AS27" s="412">
        <v>3438</v>
      </c>
      <c r="AT27" s="413"/>
      <c r="AU27" s="413"/>
      <c r="AV27" s="413"/>
      <c r="AW27" s="413"/>
      <c r="AX27" s="472"/>
      <c r="AY27" s="496" t="s">
        <v>181</v>
      </c>
      <c r="AZ27" s="497"/>
      <c r="BA27" s="497"/>
      <c r="BB27" s="497"/>
      <c r="BC27" s="497"/>
      <c r="BD27" s="497"/>
      <c r="BE27" s="497"/>
      <c r="BF27" s="497"/>
      <c r="BG27" s="497"/>
      <c r="BH27" s="497"/>
      <c r="BI27" s="497"/>
      <c r="BJ27" s="497"/>
      <c r="BK27" s="497"/>
      <c r="BL27" s="497"/>
      <c r="BM27" s="498"/>
      <c r="BN27" s="493" t="s">
        <v>136</v>
      </c>
      <c r="BO27" s="494"/>
      <c r="BP27" s="494"/>
      <c r="BQ27" s="494"/>
      <c r="BR27" s="494"/>
      <c r="BS27" s="494"/>
      <c r="BT27" s="494"/>
      <c r="BU27" s="495"/>
      <c r="BV27" s="493" t="s">
        <v>136</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182</v>
      </c>
      <c r="F28" s="416"/>
      <c r="G28" s="416"/>
      <c r="H28" s="416"/>
      <c r="I28" s="416"/>
      <c r="J28" s="416"/>
      <c r="K28" s="417"/>
      <c r="L28" s="412">
        <v>1</v>
      </c>
      <c r="M28" s="413"/>
      <c r="N28" s="413"/>
      <c r="O28" s="413"/>
      <c r="P28" s="414"/>
      <c r="Q28" s="412">
        <v>1980</v>
      </c>
      <c r="R28" s="413"/>
      <c r="S28" s="413"/>
      <c r="T28" s="413"/>
      <c r="U28" s="413"/>
      <c r="V28" s="414"/>
      <c r="W28" s="502"/>
      <c r="X28" s="439"/>
      <c r="Y28" s="440"/>
      <c r="Z28" s="415" t="s">
        <v>183</v>
      </c>
      <c r="AA28" s="416"/>
      <c r="AB28" s="416"/>
      <c r="AC28" s="416"/>
      <c r="AD28" s="416"/>
      <c r="AE28" s="416"/>
      <c r="AF28" s="416"/>
      <c r="AG28" s="417"/>
      <c r="AH28" s="412" t="s">
        <v>136</v>
      </c>
      <c r="AI28" s="413"/>
      <c r="AJ28" s="413"/>
      <c r="AK28" s="413"/>
      <c r="AL28" s="414"/>
      <c r="AM28" s="412" t="s">
        <v>136</v>
      </c>
      <c r="AN28" s="413"/>
      <c r="AO28" s="413"/>
      <c r="AP28" s="413"/>
      <c r="AQ28" s="413"/>
      <c r="AR28" s="414"/>
      <c r="AS28" s="412" t="s">
        <v>136</v>
      </c>
      <c r="AT28" s="413"/>
      <c r="AU28" s="413"/>
      <c r="AV28" s="413"/>
      <c r="AW28" s="413"/>
      <c r="AX28" s="472"/>
      <c r="AY28" s="476" t="s">
        <v>184</v>
      </c>
      <c r="AZ28" s="477"/>
      <c r="BA28" s="477"/>
      <c r="BB28" s="478"/>
      <c r="BC28" s="485" t="s">
        <v>47</v>
      </c>
      <c r="BD28" s="486"/>
      <c r="BE28" s="486"/>
      <c r="BF28" s="486"/>
      <c r="BG28" s="486"/>
      <c r="BH28" s="486"/>
      <c r="BI28" s="486"/>
      <c r="BJ28" s="486"/>
      <c r="BK28" s="486"/>
      <c r="BL28" s="486"/>
      <c r="BM28" s="487"/>
      <c r="BN28" s="488">
        <v>668708</v>
      </c>
      <c r="BO28" s="489"/>
      <c r="BP28" s="489"/>
      <c r="BQ28" s="489"/>
      <c r="BR28" s="489"/>
      <c r="BS28" s="489"/>
      <c r="BT28" s="489"/>
      <c r="BU28" s="490"/>
      <c r="BV28" s="488">
        <v>392676</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185</v>
      </c>
      <c r="F29" s="416"/>
      <c r="G29" s="416"/>
      <c r="H29" s="416"/>
      <c r="I29" s="416"/>
      <c r="J29" s="416"/>
      <c r="K29" s="417"/>
      <c r="L29" s="412">
        <v>7</v>
      </c>
      <c r="M29" s="413"/>
      <c r="N29" s="413"/>
      <c r="O29" s="413"/>
      <c r="P29" s="414"/>
      <c r="Q29" s="412">
        <v>1650</v>
      </c>
      <c r="R29" s="413"/>
      <c r="S29" s="413"/>
      <c r="T29" s="413"/>
      <c r="U29" s="413"/>
      <c r="V29" s="414"/>
      <c r="W29" s="503"/>
      <c r="X29" s="504"/>
      <c r="Y29" s="505"/>
      <c r="Z29" s="415" t="s">
        <v>186</v>
      </c>
      <c r="AA29" s="416"/>
      <c r="AB29" s="416"/>
      <c r="AC29" s="416"/>
      <c r="AD29" s="416"/>
      <c r="AE29" s="416"/>
      <c r="AF29" s="416"/>
      <c r="AG29" s="417"/>
      <c r="AH29" s="412">
        <v>76</v>
      </c>
      <c r="AI29" s="413"/>
      <c r="AJ29" s="413"/>
      <c r="AK29" s="413"/>
      <c r="AL29" s="414"/>
      <c r="AM29" s="412">
        <v>253544</v>
      </c>
      <c r="AN29" s="413"/>
      <c r="AO29" s="413"/>
      <c r="AP29" s="413"/>
      <c r="AQ29" s="413"/>
      <c r="AR29" s="414"/>
      <c r="AS29" s="412">
        <v>3336</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v>31879</v>
      </c>
      <c r="BO29" s="460"/>
      <c r="BP29" s="460"/>
      <c r="BQ29" s="460"/>
      <c r="BR29" s="460"/>
      <c r="BS29" s="460"/>
      <c r="BT29" s="460"/>
      <c r="BU29" s="461"/>
      <c r="BV29" s="459">
        <v>31879</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93.9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969029</v>
      </c>
      <c r="BO30" s="494"/>
      <c r="BP30" s="494"/>
      <c r="BQ30" s="494"/>
      <c r="BR30" s="494"/>
      <c r="BS30" s="494"/>
      <c r="BT30" s="494"/>
      <c r="BU30" s="495"/>
      <c r="BV30" s="493">
        <v>907211</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195</v>
      </c>
      <c r="V33" s="411"/>
      <c r="W33" s="410" t="s">
        <v>196</v>
      </c>
      <c r="X33" s="410"/>
      <c r="Y33" s="410"/>
      <c r="Z33" s="410"/>
      <c r="AA33" s="410"/>
      <c r="AB33" s="410"/>
      <c r="AC33" s="410"/>
      <c r="AD33" s="410"/>
      <c r="AE33" s="410"/>
      <c r="AF33" s="410"/>
      <c r="AG33" s="410"/>
      <c r="AH33" s="410"/>
      <c r="AI33" s="410"/>
      <c r="AJ33" s="410"/>
      <c r="AK33" s="410"/>
      <c r="AL33" s="203"/>
      <c r="AM33" s="411" t="s">
        <v>195</v>
      </c>
      <c r="AN33" s="411"/>
      <c r="AO33" s="410" t="s">
        <v>196</v>
      </c>
      <c r="AP33" s="410"/>
      <c r="AQ33" s="410"/>
      <c r="AR33" s="410"/>
      <c r="AS33" s="410"/>
      <c r="AT33" s="410"/>
      <c r="AU33" s="410"/>
      <c r="AV33" s="410"/>
      <c r="AW33" s="410"/>
      <c r="AX33" s="410"/>
      <c r="AY33" s="410"/>
      <c r="AZ33" s="410"/>
      <c r="BA33" s="410"/>
      <c r="BB33" s="410"/>
      <c r="BC33" s="410"/>
      <c r="BD33" s="204"/>
      <c r="BE33" s="410" t="s">
        <v>197</v>
      </c>
      <c r="BF33" s="410"/>
      <c r="BG33" s="410" t="s">
        <v>198</v>
      </c>
      <c r="BH33" s="410"/>
      <c r="BI33" s="410"/>
      <c r="BJ33" s="410"/>
      <c r="BK33" s="410"/>
      <c r="BL33" s="410"/>
      <c r="BM33" s="410"/>
      <c r="BN33" s="410"/>
      <c r="BO33" s="410"/>
      <c r="BP33" s="410"/>
      <c r="BQ33" s="410"/>
      <c r="BR33" s="410"/>
      <c r="BS33" s="410"/>
      <c r="BT33" s="410"/>
      <c r="BU33" s="410"/>
      <c r="BV33" s="204"/>
      <c r="BW33" s="411" t="s">
        <v>197</v>
      </c>
      <c r="BX33" s="411"/>
      <c r="BY33" s="410" t="s">
        <v>199</v>
      </c>
      <c r="BZ33" s="410"/>
      <c r="CA33" s="410"/>
      <c r="CB33" s="410"/>
      <c r="CC33" s="410"/>
      <c r="CD33" s="410"/>
      <c r="CE33" s="410"/>
      <c r="CF33" s="410"/>
      <c r="CG33" s="410"/>
      <c r="CH33" s="410"/>
      <c r="CI33" s="410"/>
      <c r="CJ33" s="410"/>
      <c r="CK33" s="410"/>
      <c r="CL33" s="410"/>
      <c r="CM33" s="410"/>
      <c r="CN33" s="203"/>
      <c r="CO33" s="411" t="s">
        <v>195</v>
      </c>
      <c r="CP33" s="411"/>
      <c r="CQ33" s="410" t="s">
        <v>200</v>
      </c>
      <c r="CR33" s="410"/>
      <c r="CS33" s="410"/>
      <c r="CT33" s="410"/>
      <c r="CU33" s="410"/>
      <c r="CV33" s="410"/>
      <c r="CW33" s="410"/>
      <c r="CX33" s="410"/>
      <c r="CY33" s="410"/>
      <c r="CZ33" s="410"/>
      <c r="DA33" s="410"/>
      <c r="DB33" s="410"/>
      <c r="DC33" s="410"/>
      <c r="DD33" s="410"/>
      <c r="DE33" s="410"/>
      <c r="DF33" s="203"/>
      <c r="DG33" s="409" t="s">
        <v>201</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t="str">
        <f>IF(AO34="","",MAX(C34:D43,U34:V43)+1)</f>
        <v/>
      </c>
      <c r="AN34" s="407"/>
      <c r="AO34" s="408"/>
      <c r="AP34" s="408"/>
      <c r="AQ34" s="408"/>
      <c r="AR34" s="408"/>
      <c r="AS34" s="408"/>
      <c r="AT34" s="408"/>
      <c r="AU34" s="408"/>
      <c r="AV34" s="408"/>
      <c r="AW34" s="408"/>
      <c r="AX34" s="408"/>
      <c r="AY34" s="408"/>
      <c r="AZ34" s="408"/>
      <c r="BA34" s="408"/>
      <c r="BB34" s="408"/>
      <c r="BC34" s="408"/>
      <c r="BD34" s="178"/>
      <c r="BE34" s="407">
        <f>IF(BG34="","",MAX(C34:D43,U34:V43,AM34:AN43)+1)</f>
        <v>5</v>
      </c>
      <c r="BF34" s="407"/>
      <c r="BG34" s="408" t="str">
        <f>IF('各会計、関係団体の財政状況及び健全化判断比率'!B31="","",'各会計、関係団体の財政状況及び健全化判断比率'!B31)</f>
        <v>簡易水道事業特別会計</v>
      </c>
      <c r="BH34" s="408"/>
      <c r="BI34" s="408"/>
      <c r="BJ34" s="408"/>
      <c r="BK34" s="408"/>
      <c r="BL34" s="408"/>
      <c r="BM34" s="408"/>
      <c r="BN34" s="408"/>
      <c r="BO34" s="408"/>
      <c r="BP34" s="408"/>
      <c r="BQ34" s="408"/>
      <c r="BR34" s="408"/>
      <c r="BS34" s="408"/>
      <c r="BT34" s="408"/>
      <c r="BU34" s="408"/>
      <c r="BV34" s="178"/>
      <c r="BW34" s="407">
        <f>IF(BY34="","",MAX(C34:D43,U34:V43,AM34:AN43,BE34:BF43)+1)</f>
        <v>7</v>
      </c>
      <c r="BX34" s="407"/>
      <c r="BY34" s="408" t="str">
        <f>IF('各会計、関係団体の財政状況及び健全化判断比率'!B68="","",'各会計、関係団体の財政状況及び健全化判断比率'!B68)</f>
        <v>西いぶり広域連合</v>
      </c>
      <c r="BZ34" s="408"/>
      <c r="CA34" s="408"/>
      <c r="CB34" s="408"/>
      <c r="CC34" s="408"/>
      <c r="CD34" s="408"/>
      <c r="CE34" s="408"/>
      <c r="CF34" s="408"/>
      <c r="CG34" s="408"/>
      <c r="CH34" s="408"/>
      <c r="CI34" s="408"/>
      <c r="CJ34" s="408"/>
      <c r="CK34" s="408"/>
      <c r="CL34" s="408"/>
      <c r="CM34" s="408"/>
      <c r="CN34" s="178"/>
      <c r="CO34" s="407">
        <f>IF(CQ34="","",MAX(C34:D43,U34:V43,AM34:AN43,BE34:BF43,BW34:BX43)+1)</f>
        <v>9</v>
      </c>
      <c r="CP34" s="407"/>
      <c r="CQ34" s="408" t="str">
        <f>IF('各会計、関係団体の財政状況及び健全化判断比率'!BS7="","",'各会計、関係団体の財政状況及び健全化判断比率'!BS7)</f>
        <v>(有)オロフレリゾート</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6</v>
      </c>
      <c r="BF35" s="407"/>
      <c r="BG35" s="408" t="str">
        <f>IF('各会計、関係団体の財政状況及び健全化判断比率'!B32="","",'各会計、関係団体の財政状況及び健全化判断比率'!B32)</f>
        <v>集落排水事業特別会計</v>
      </c>
      <c r="BH35" s="408"/>
      <c r="BI35" s="408"/>
      <c r="BJ35" s="408"/>
      <c r="BK35" s="408"/>
      <c r="BL35" s="408"/>
      <c r="BM35" s="408"/>
      <c r="BN35" s="408"/>
      <c r="BO35" s="408"/>
      <c r="BP35" s="408"/>
      <c r="BQ35" s="408"/>
      <c r="BR35" s="408"/>
      <c r="BS35" s="408"/>
      <c r="BT35" s="408"/>
      <c r="BU35" s="408"/>
      <c r="BV35" s="178"/>
      <c r="BW35" s="407">
        <f t="shared" ref="BW35:BW43" si="2">IF(BY35="","",BW34+1)</f>
        <v>8</v>
      </c>
      <c r="BX35" s="407"/>
      <c r="BY35" s="408" t="str">
        <f>IF('各会計、関係団体の財政状況及び健全化判断比率'!B69="","",'各会計、関係団体の財政状況及び健全化判断比率'!B69)</f>
        <v>西胆振行政事務組合</v>
      </c>
      <c r="BZ35" s="408"/>
      <c r="CA35" s="408"/>
      <c r="CB35" s="408"/>
      <c r="CC35" s="408"/>
      <c r="CD35" s="408"/>
      <c r="CE35" s="408"/>
      <c r="CF35" s="408"/>
      <c r="CG35" s="408"/>
      <c r="CH35" s="408"/>
      <c r="CI35" s="408"/>
      <c r="CJ35" s="408"/>
      <c r="CK35" s="408"/>
      <c r="CL35" s="408"/>
      <c r="CM35" s="408"/>
      <c r="CN35" s="178"/>
      <c r="CO35" s="407">
        <f t="shared" ref="CO35:CO43" si="3">IF(CQ35="","",CO34+1)</f>
        <v>10</v>
      </c>
      <c r="CP35" s="407"/>
      <c r="CQ35" s="408" t="str">
        <f>IF('各会計、関係団体の財政状況及び健全化判断比率'!BS8="","",'各会計、関係団体の財政状況及び健全化判断比率'!BS8)</f>
        <v>(有)壮瞥町リサイクルシステム</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t="str">
        <f t="shared" si="2"/>
        <v/>
      </c>
      <c r="BX36" s="407"/>
      <c r="BY36" s="408" t="str">
        <f>IF('各会計、関係団体の財政状況及び健全化判断比率'!B70="","",'各会計、関係団体の財政状況及び健全化判断比率'!B70)</f>
        <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t="str">
        <f t="shared" si="2"/>
        <v/>
      </c>
      <c r="BX37" s="407"/>
      <c r="BY37" s="408" t="str">
        <f>IF('各会計、関係団体の財政状況及び健全化判断比率'!B71="","",'各会計、関係団体の財政状況及び健全化判断比率'!B71)</f>
        <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404" t="s">
        <v>203</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204</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205</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206</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207</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208</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209</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0" t="s">
        <v>579</v>
      </c>
    </row>
    <row r="54" spans="5:113" x14ac:dyDescent="0.15"/>
    <row r="55" spans="5:113" x14ac:dyDescent="0.15"/>
    <row r="56" spans="5:113" x14ac:dyDescent="0.15"/>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16" t="s">
        <v>555</v>
      </c>
      <c r="D34" s="1216"/>
      <c r="E34" s="1217"/>
      <c r="F34" s="32">
        <v>5.57</v>
      </c>
      <c r="G34" s="33">
        <v>4.8</v>
      </c>
      <c r="H34" s="33">
        <v>6.47</v>
      </c>
      <c r="I34" s="33">
        <v>4.17</v>
      </c>
      <c r="J34" s="34">
        <v>2.63</v>
      </c>
      <c r="K34" s="22"/>
      <c r="L34" s="22"/>
      <c r="M34" s="22"/>
      <c r="N34" s="22"/>
      <c r="O34" s="22"/>
      <c r="P34" s="22"/>
    </row>
    <row r="35" spans="1:16" ht="39" customHeight="1" x14ac:dyDescent="0.15">
      <c r="A35" s="22"/>
      <c r="B35" s="35"/>
      <c r="C35" s="1210" t="s">
        <v>556</v>
      </c>
      <c r="D35" s="1211"/>
      <c r="E35" s="1212"/>
      <c r="F35" s="36">
        <v>0.63</v>
      </c>
      <c r="G35" s="37">
        <v>0.8</v>
      </c>
      <c r="H35" s="37">
        <v>0.72</v>
      </c>
      <c r="I35" s="37">
        <v>1.19</v>
      </c>
      <c r="J35" s="38">
        <v>1.36</v>
      </c>
      <c r="K35" s="22"/>
      <c r="L35" s="22"/>
      <c r="M35" s="22"/>
      <c r="N35" s="22"/>
      <c r="O35" s="22"/>
      <c r="P35" s="22"/>
    </row>
    <row r="36" spans="1:16" ht="39" customHeight="1" x14ac:dyDescent="0.15">
      <c r="A36" s="22"/>
      <c r="B36" s="35"/>
      <c r="C36" s="1210" t="s">
        <v>557</v>
      </c>
      <c r="D36" s="1211"/>
      <c r="E36" s="1212"/>
      <c r="F36" s="36">
        <v>1.5</v>
      </c>
      <c r="G36" s="37">
        <v>0.62</v>
      </c>
      <c r="H36" s="37">
        <v>0.5</v>
      </c>
      <c r="I36" s="37">
        <v>0.53</v>
      </c>
      <c r="J36" s="38">
        <v>0.34</v>
      </c>
      <c r="K36" s="22"/>
      <c r="L36" s="22"/>
      <c r="M36" s="22"/>
      <c r="N36" s="22"/>
      <c r="O36" s="22"/>
      <c r="P36" s="22"/>
    </row>
    <row r="37" spans="1:16" ht="39" customHeight="1" x14ac:dyDescent="0.15">
      <c r="A37" s="22"/>
      <c r="B37" s="35"/>
      <c r="C37" s="1210" t="s">
        <v>558</v>
      </c>
      <c r="D37" s="1211"/>
      <c r="E37" s="1212"/>
      <c r="F37" s="36">
        <v>0.03</v>
      </c>
      <c r="G37" s="37">
        <v>0.03</v>
      </c>
      <c r="H37" s="37">
        <v>0.03</v>
      </c>
      <c r="I37" s="37">
        <v>0.05</v>
      </c>
      <c r="J37" s="38">
        <v>0.03</v>
      </c>
      <c r="K37" s="22"/>
      <c r="L37" s="22"/>
      <c r="M37" s="22"/>
      <c r="N37" s="22"/>
      <c r="O37" s="22"/>
      <c r="P37" s="22"/>
    </row>
    <row r="38" spans="1:16" ht="39" customHeight="1" x14ac:dyDescent="0.15">
      <c r="A38" s="22"/>
      <c r="B38" s="35"/>
      <c r="C38" s="1210" t="s">
        <v>559</v>
      </c>
      <c r="D38" s="1211"/>
      <c r="E38" s="1212"/>
      <c r="F38" s="36">
        <v>0.02</v>
      </c>
      <c r="G38" s="37">
        <v>0.02</v>
      </c>
      <c r="H38" s="37">
        <v>0.01</v>
      </c>
      <c r="I38" s="37">
        <v>0.01</v>
      </c>
      <c r="J38" s="38">
        <v>0.01</v>
      </c>
      <c r="K38" s="22"/>
      <c r="L38" s="22"/>
      <c r="M38" s="22"/>
      <c r="N38" s="22"/>
      <c r="O38" s="22"/>
      <c r="P38" s="22"/>
    </row>
    <row r="39" spans="1:16" ht="39" customHeight="1" x14ac:dyDescent="0.15">
      <c r="A39" s="22"/>
      <c r="B39" s="35"/>
      <c r="C39" s="1210" t="s">
        <v>560</v>
      </c>
      <c r="D39" s="1211"/>
      <c r="E39" s="1212"/>
      <c r="F39" s="36">
        <v>0.01</v>
      </c>
      <c r="G39" s="37">
        <v>0.01</v>
      </c>
      <c r="H39" s="37">
        <v>0.01</v>
      </c>
      <c r="I39" s="37">
        <v>0.01</v>
      </c>
      <c r="J39" s="38">
        <v>0</v>
      </c>
      <c r="K39" s="22"/>
      <c r="L39" s="22"/>
      <c r="M39" s="22"/>
      <c r="N39" s="22"/>
      <c r="O39" s="22"/>
      <c r="P39" s="22"/>
    </row>
    <row r="40" spans="1:16" ht="39" customHeight="1" x14ac:dyDescent="0.15">
      <c r="A40" s="22"/>
      <c r="B40" s="35"/>
      <c r="C40" s="1210"/>
      <c r="D40" s="1211"/>
      <c r="E40" s="1212"/>
      <c r="F40" s="36"/>
      <c r="G40" s="37"/>
      <c r="H40" s="37"/>
      <c r="I40" s="37"/>
      <c r="J40" s="38"/>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561</v>
      </c>
      <c r="D42" s="1211"/>
      <c r="E42" s="1212"/>
      <c r="F42" s="36" t="s">
        <v>504</v>
      </c>
      <c r="G42" s="37" t="s">
        <v>504</v>
      </c>
      <c r="H42" s="37" t="s">
        <v>504</v>
      </c>
      <c r="I42" s="37" t="s">
        <v>504</v>
      </c>
      <c r="J42" s="38" t="s">
        <v>504</v>
      </c>
      <c r="K42" s="22"/>
      <c r="L42" s="22"/>
      <c r="M42" s="22"/>
      <c r="N42" s="22"/>
      <c r="O42" s="22"/>
      <c r="P42" s="22"/>
    </row>
    <row r="43" spans="1:16" ht="39" customHeight="1" thickBot="1" x14ac:dyDescent="0.2">
      <c r="A43" s="22"/>
      <c r="B43" s="40"/>
      <c r="C43" s="1213" t="s">
        <v>562</v>
      </c>
      <c r="D43" s="1214"/>
      <c r="E43" s="1215"/>
      <c r="F43" s="41" t="s">
        <v>504</v>
      </c>
      <c r="G43" s="42" t="s">
        <v>504</v>
      </c>
      <c r="H43" s="42" t="s">
        <v>504</v>
      </c>
      <c r="I43" s="42" t="s">
        <v>504</v>
      </c>
      <c r="J43" s="43" t="s">
        <v>504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Kyua14FRVihKorjsi783Dwv0RWmQvUgqrhKNHYYD0xrL/a0B/j+DY39aVo/GQOdDuUpQ52be/yhYRIMquHgnQ==" saltValue="uXSu++3g05WxmBwlPe0p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36" t="s">
        <v>10</v>
      </c>
      <c r="C45" s="1237"/>
      <c r="D45" s="58"/>
      <c r="E45" s="1242" t="s">
        <v>11</v>
      </c>
      <c r="F45" s="1242"/>
      <c r="G45" s="1242"/>
      <c r="H45" s="1242"/>
      <c r="I45" s="1242"/>
      <c r="J45" s="1243"/>
      <c r="K45" s="59">
        <v>523</v>
      </c>
      <c r="L45" s="60">
        <v>528</v>
      </c>
      <c r="M45" s="60">
        <v>529</v>
      </c>
      <c r="N45" s="60">
        <v>483</v>
      </c>
      <c r="O45" s="61">
        <v>433</v>
      </c>
      <c r="P45" s="48"/>
      <c r="Q45" s="48"/>
      <c r="R45" s="48"/>
      <c r="S45" s="48"/>
      <c r="T45" s="48"/>
      <c r="U45" s="48"/>
    </row>
    <row r="46" spans="1:21" ht="30.75" customHeight="1" x14ac:dyDescent="0.15">
      <c r="A46" s="48"/>
      <c r="B46" s="1238"/>
      <c r="C46" s="1239"/>
      <c r="D46" s="62"/>
      <c r="E46" s="1220" t="s">
        <v>12</v>
      </c>
      <c r="F46" s="1220"/>
      <c r="G46" s="1220"/>
      <c r="H46" s="1220"/>
      <c r="I46" s="1220"/>
      <c r="J46" s="1221"/>
      <c r="K46" s="63" t="s">
        <v>504</v>
      </c>
      <c r="L46" s="64" t="s">
        <v>504</v>
      </c>
      <c r="M46" s="64" t="s">
        <v>504</v>
      </c>
      <c r="N46" s="64" t="s">
        <v>504</v>
      </c>
      <c r="O46" s="65" t="s">
        <v>504</v>
      </c>
      <c r="P46" s="48"/>
      <c r="Q46" s="48"/>
      <c r="R46" s="48"/>
      <c r="S46" s="48"/>
      <c r="T46" s="48"/>
      <c r="U46" s="48"/>
    </row>
    <row r="47" spans="1:21" ht="30.75" customHeight="1" x14ac:dyDescent="0.15">
      <c r="A47" s="48"/>
      <c r="B47" s="1238"/>
      <c r="C47" s="1239"/>
      <c r="D47" s="62"/>
      <c r="E47" s="1220" t="s">
        <v>13</v>
      </c>
      <c r="F47" s="1220"/>
      <c r="G47" s="1220"/>
      <c r="H47" s="1220"/>
      <c r="I47" s="1220"/>
      <c r="J47" s="1221"/>
      <c r="K47" s="63" t="s">
        <v>504</v>
      </c>
      <c r="L47" s="64" t="s">
        <v>504</v>
      </c>
      <c r="M47" s="64" t="s">
        <v>504</v>
      </c>
      <c r="N47" s="64" t="s">
        <v>504</v>
      </c>
      <c r="O47" s="65" t="s">
        <v>504</v>
      </c>
      <c r="P47" s="48"/>
      <c r="Q47" s="48"/>
      <c r="R47" s="48"/>
      <c r="S47" s="48"/>
      <c r="T47" s="48"/>
      <c r="U47" s="48"/>
    </row>
    <row r="48" spans="1:21" ht="30.75" customHeight="1" x14ac:dyDescent="0.15">
      <c r="A48" s="48"/>
      <c r="B48" s="1238"/>
      <c r="C48" s="1239"/>
      <c r="D48" s="62"/>
      <c r="E48" s="1220" t="s">
        <v>14</v>
      </c>
      <c r="F48" s="1220"/>
      <c r="G48" s="1220"/>
      <c r="H48" s="1220"/>
      <c r="I48" s="1220"/>
      <c r="J48" s="1221"/>
      <c r="K48" s="63">
        <v>95</v>
      </c>
      <c r="L48" s="64">
        <v>97</v>
      </c>
      <c r="M48" s="64">
        <v>91</v>
      </c>
      <c r="N48" s="64">
        <v>87</v>
      </c>
      <c r="O48" s="65">
        <v>84</v>
      </c>
      <c r="P48" s="48"/>
      <c r="Q48" s="48"/>
      <c r="R48" s="48"/>
      <c r="S48" s="48"/>
      <c r="T48" s="48"/>
      <c r="U48" s="48"/>
    </row>
    <row r="49" spans="1:21" ht="30.75" customHeight="1" x14ac:dyDescent="0.15">
      <c r="A49" s="48"/>
      <c r="B49" s="1238"/>
      <c r="C49" s="1239"/>
      <c r="D49" s="62"/>
      <c r="E49" s="1220" t="s">
        <v>15</v>
      </c>
      <c r="F49" s="1220"/>
      <c r="G49" s="1220"/>
      <c r="H49" s="1220"/>
      <c r="I49" s="1220"/>
      <c r="J49" s="1221"/>
      <c r="K49" s="63">
        <v>11</v>
      </c>
      <c r="L49" s="64">
        <v>3</v>
      </c>
      <c r="M49" s="64">
        <v>1</v>
      </c>
      <c r="N49" s="64">
        <v>1</v>
      </c>
      <c r="O49" s="65">
        <v>2</v>
      </c>
      <c r="P49" s="48"/>
      <c r="Q49" s="48"/>
      <c r="R49" s="48"/>
      <c r="S49" s="48"/>
      <c r="T49" s="48"/>
      <c r="U49" s="48"/>
    </row>
    <row r="50" spans="1:21" ht="30.75" customHeight="1" x14ac:dyDescent="0.15">
      <c r="A50" s="48"/>
      <c r="B50" s="1238"/>
      <c r="C50" s="1239"/>
      <c r="D50" s="62"/>
      <c r="E50" s="1220" t="s">
        <v>16</v>
      </c>
      <c r="F50" s="1220"/>
      <c r="G50" s="1220"/>
      <c r="H50" s="1220"/>
      <c r="I50" s="1220"/>
      <c r="J50" s="1221"/>
      <c r="K50" s="63">
        <v>27</v>
      </c>
      <c r="L50" s="64">
        <v>26</v>
      </c>
      <c r="M50" s="64">
        <v>25</v>
      </c>
      <c r="N50" s="64">
        <v>30</v>
      </c>
      <c r="O50" s="65">
        <v>30</v>
      </c>
      <c r="P50" s="48"/>
      <c r="Q50" s="48"/>
      <c r="R50" s="48"/>
      <c r="S50" s="48"/>
      <c r="T50" s="48"/>
      <c r="U50" s="48"/>
    </row>
    <row r="51" spans="1:21" ht="30.75" customHeight="1" x14ac:dyDescent="0.15">
      <c r="A51" s="48"/>
      <c r="B51" s="1240"/>
      <c r="C51" s="1241"/>
      <c r="D51" s="66"/>
      <c r="E51" s="1220" t="s">
        <v>17</v>
      </c>
      <c r="F51" s="1220"/>
      <c r="G51" s="1220"/>
      <c r="H51" s="1220"/>
      <c r="I51" s="1220"/>
      <c r="J51" s="1221"/>
      <c r="K51" s="63" t="s">
        <v>504</v>
      </c>
      <c r="L51" s="64" t="s">
        <v>504</v>
      </c>
      <c r="M51" s="64" t="s">
        <v>504</v>
      </c>
      <c r="N51" s="64" t="s">
        <v>504</v>
      </c>
      <c r="O51" s="65" t="s">
        <v>504</v>
      </c>
      <c r="P51" s="48"/>
      <c r="Q51" s="48"/>
      <c r="R51" s="48"/>
      <c r="S51" s="48"/>
      <c r="T51" s="48"/>
      <c r="U51" s="48"/>
    </row>
    <row r="52" spans="1:21" ht="30.75" customHeight="1" x14ac:dyDescent="0.15">
      <c r="A52" s="48"/>
      <c r="B52" s="1218" t="s">
        <v>18</v>
      </c>
      <c r="C52" s="1219"/>
      <c r="D52" s="66"/>
      <c r="E52" s="1220" t="s">
        <v>19</v>
      </c>
      <c r="F52" s="1220"/>
      <c r="G52" s="1220"/>
      <c r="H52" s="1220"/>
      <c r="I52" s="1220"/>
      <c r="J52" s="1221"/>
      <c r="K52" s="63">
        <v>437</v>
      </c>
      <c r="L52" s="64">
        <v>425</v>
      </c>
      <c r="M52" s="64">
        <v>423</v>
      </c>
      <c r="N52" s="64">
        <v>395</v>
      </c>
      <c r="O52" s="65">
        <v>357</v>
      </c>
      <c r="P52" s="48"/>
      <c r="Q52" s="48"/>
      <c r="R52" s="48"/>
      <c r="S52" s="48"/>
      <c r="T52" s="48"/>
      <c r="U52" s="48"/>
    </row>
    <row r="53" spans="1:21" ht="30.75" customHeight="1" thickBot="1" x14ac:dyDescent="0.2">
      <c r="A53" s="48"/>
      <c r="B53" s="1222" t="s">
        <v>20</v>
      </c>
      <c r="C53" s="1223"/>
      <c r="D53" s="67"/>
      <c r="E53" s="1224" t="s">
        <v>21</v>
      </c>
      <c r="F53" s="1224"/>
      <c r="G53" s="1224"/>
      <c r="H53" s="1224"/>
      <c r="I53" s="1224"/>
      <c r="J53" s="1225"/>
      <c r="K53" s="68">
        <v>219</v>
      </c>
      <c r="L53" s="69">
        <v>229</v>
      </c>
      <c r="M53" s="69">
        <v>223</v>
      </c>
      <c r="N53" s="69">
        <v>206</v>
      </c>
      <c r="O53" s="70">
        <v>192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226" t="s">
        <v>24</v>
      </c>
      <c r="C57" s="1227"/>
      <c r="D57" s="1230" t="s">
        <v>25</v>
      </c>
      <c r="E57" s="1231"/>
      <c r="F57" s="1231"/>
      <c r="G57" s="1231"/>
      <c r="H57" s="1231"/>
      <c r="I57" s="1231"/>
      <c r="J57" s="1232"/>
      <c r="K57" s="83"/>
      <c r="L57" s="84"/>
      <c r="M57" s="84"/>
      <c r="N57" s="84"/>
      <c r="O57" s="85"/>
    </row>
    <row r="58" spans="1:21" ht="31.5" customHeight="1" thickBot="1" x14ac:dyDescent="0.2">
      <c r="B58" s="1228"/>
      <c r="C58" s="1229"/>
      <c r="D58" s="1233" t="s">
        <v>26</v>
      </c>
      <c r="E58" s="1234"/>
      <c r="F58" s="1234"/>
      <c r="G58" s="1234"/>
      <c r="H58" s="1234"/>
      <c r="I58" s="1234"/>
      <c r="J58" s="123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vOPeSfeuDFUnbGtQprtB8VvgdpzjvrIIIguhvzF5RUK3IWBxwkJMKJUEpnptuuwC1gdKgZEOMNDAfsCaJ6JFA==" saltValue="ECVhV6jow+MTdHi32GBwX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546</v>
      </c>
      <c r="J40" s="100" t="s">
        <v>547</v>
      </c>
      <c r="K40" s="100" t="s">
        <v>548</v>
      </c>
      <c r="L40" s="100" t="s">
        <v>549</v>
      </c>
      <c r="M40" s="101" t="s">
        <v>550</v>
      </c>
    </row>
    <row r="41" spans="2:13" ht="27.75" customHeight="1" x14ac:dyDescent="0.15">
      <c r="B41" s="1256" t="s">
        <v>29</v>
      </c>
      <c r="C41" s="1257"/>
      <c r="D41" s="102"/>
      <c r="E41" s="1258" t="s">
        <v>30</v>
      </c>
      <c r="F41" s="1258"/>
      <c r="G41" s="1258"/>
      <c r="H41" s="1259"/>
      <c r="I41" s="351">
        <v>3843</v>
      </c>
      <c r="J41" s="352">
        <v>3594</v>
      </c>
      <c r="K41" s="352">
        <v>3610</v>
      </c>
      <c r="L41" s="352">
        <v>3397</v>
      </c>
      <c r="M41" s="353">
        <v>3188</v>
      </c>
    </row>
    <row r="42" spans="2:13" ht="27.75" customHeight="1" x14ac:dyDescent="0.15">
      <c r="B42" s="1246"/>
      <c r="C42" s="1247"/>
      <c r="D42" s="103"/>
      <c r="E42" s="1250" t="s">
        <v>31</v>
      </c>
      <c r="F42" s="1250"/>
      <c r="G42" s="1250"/>
      <c r="H42" s="1251"/>
      <c r="I42" s="354">
        <v>328</v>
      </c>
      <c r="J42" s="355">
        <v>302</v>
      </c>
      <c r="K42" s="355">
        <v>302</v>
      </c>
      <c r="L42" s="355">
        <v>276</v>
      </c>
      <c r="M42" s="356">
        <v>253</v>
      </c>
    </row>
    <row r="43" spans="2:13" ht="27.75" customHeight="1" x14ac:dyDescent="0.15">
      <c r="B43" s="1246"/>
      <c r="C43" s="1247"/>
      <c r="D43" s="103"/>
      <c r="E43" s="1250" t="s">
        <v>32</v>
      </c>
      <c r="F43" s="1250"/>
      <c r="G43" s="1250"/>
      <c r="H43" s="1251"/>
      <c r="I43" s="354">
        <v>867</v>
      </c>
      <c r="J43" s="355">
        <v>836</v>
      </c>
      <c r="K43" s="355">
        <v>828</v>
      </c>
      <c r="L43" s="355">
        <v>837</v>
      </c>
      <c r="M43" s="356">
        <v>879</v>
      </c>
    </row>
    <row r="44" spans="2:13" ht="27.75" customHeight="1" x14ac:dyDescent="0.15">
      <c r="B44" s="1246"/>
      <c r="C44" s="1247"/>
      <c r="D44" s="103"/>
      <c r="E44" s="1250" t="s">
        <v>33</v>
      </c>
      <c r="F44" s="1250"/>
      <c r="G44" s="1250"/>
      <c r="H44" s="1251"/>
      <c r="I44" s="354">
        <v>18</v>
      </c>
      <c r="J44" s="355">
        <v>12</v>
      </c>
      <c r="K44" s="355">
        <v>9</v>
      </c>
      <c r="L44" s="355">
        <v>5</v>
      </c>
      <c r="M44" s="356">
        <v>4</v>
      </c>
    </row>
    <row r="45" spans="2:13" ht="27.75" customHeight="1" x14ac:dyDescent="0.15">
      <c r="B45" s="1246"/>
      <c r="C45" s="1247"/>
      <c r="D45" s="103"/>
      <c r="E45" s="1250" t="s">
        <v>34</v>
      </c>
      <c r="F45" s="1250"/>
      <c r="G45" s="1250"/>
      <c r="H45" s="1251"/>
      <c r="I45" s="354">
        <v>263</v>
      </c>
      <c r="J45" s="355">
        <v>206</v>
      </c>
      <c r="K45" s="355">
        <v>212</v>
      </c>
      <c r="L45" s="355">
        <v>205</v>
      </c>
      <c r="M45" s="356">
        <v>249</v>
      </c>
    </row>
    <row r="46" spans="2:13" ht="27.75" customHeight="1" x14ac:dyDescent="0.15">
      <c r="B46" s="1246"/>
      <c r="C46" s="1247"/>
      <c r="D46" s="104"/>
      <c r="E46" s="1250" t="s">
        <v>35</v>
      </c>
      <c r="F46" s="1250"/>
      <c r="G46" s="1250"/>
      <c r="H46" s="1251"/>
      <c r="I46" s="354" t="s">
        <v>504</v>
      </c>
      <c r="J46" s="355" t="s">
        <v>504</v>
      </c>
      <c r="K46" s="355" t="s">
        <v>504</v>
      </c>
      <c r="L46" s="355" t="s">
        <v>504</v>
      </c>
      <c r="M46" s="356" t="s">
        <v>504</v>
      </c>
    </row>
    <row r="47" spans="2:13" ht="27.75" customHeight="1" x14ac:dyDescent="0.15">
      <c r="B47" s="1246"/>
      <c r="C47" s="1247"/>
      <c r="D47" s="105"/>
      <c r="E47" s="1260" t="s">
        <v>36</v>
      </c>
      <c r="F47" s="1261"/>
      <c r="G47" s="1261"/>
      <c r="H47" s="1262"/>
      <c r="I47" s="354" t="s">
        <v>504</v>
      </c>
      <c r="J47" s="355" t="s">
        <v>504</v>
      </c>
      <c r="K47" s="355" t="s">
        <v>504</v>
      </c>
      <c r="L47" s="355" t="s">
        <v>504</v>
      </c>
      <c r="M47" s="356" t="s">
        <v>504</v>
      </c>
    </row>
    <row r="48" spans="2:13" ht="27.75" customHeight="1" x14ac:dyDescent="0.15">
      <c r="B48" s="1246"/>
      <c r="C48" s="1247"/>
      <c r="D48" s="103"/>
      <c r="E48" s="1250" t="s">
        <v>37</v>
      </c>
      <c r="F48" s="1250"/>
      <c r="G48" s="1250"/>
      <c r="H48" s="1251"/>
      <c r="I48" s="354" t="s">
        <v>504</v>
      </c>
      <c r="J48" s="355" t="s">
        <v>504</v>
      </c>
      <c r="K48" s="355" t="s">
        <v>504</v>
      </c>
      <c r="L48" s="355" t="s">
        <v>504</v>
      </c>
      <c r="M48" s="356" t="s">
        <v>504</v>
      </c>
    </row>
    <row r="49" spans="2:13" ht="27.75" customHeight="1" x14ac:dyDescent="0.15">
      <c r="B49" s="1248"/>
      <c r="C49" s="1249"/>
      <c r="D49" s="103"/>
      <c r="E49" s="1250" t="s">
        <v>38</v>
      </c>
      <c r="F49" s="1250"/>
      <c r="G49" s="1250"/>
      <c r="H49" s="1251"/>
      <c r="I49" s="354" t="s">
        <v>504</v>
      </c>
      <c r="J49" s="355" t="s">
        <v>504</v>
      </c>
      <c r="K49" s="355" t="s">
        <v>504</v>
      </c>
      <c r="L49" s="355" t="s">
        <v>504</v>
      </c>
      <c r="M49" s="356" t="s">
        <v>504</v>
      </c>
    </row>
    <row r="50" spans="2:13" ht="27.75" customHeight="1" x14ac:dyDescent="0.15">
      <c r="B50" s="1244" t="s">
        <v>39</v>
      </c>
      <c r="C50" s="1245"/>
      <c r="D50" s="106"/>
      <c r="E50" s="1250" t="s">
        <v>40</v>
      </c>
      <c r="F50" s="1250"/>
      <c r="G50" s="1250"/>
      <c r="H50" s="1251"/>
      <c r="I50" s="354">
        <v>1414</v>
      </c>
      <c r="J50" s="355">
        <v>1338</v>
      </c>
      <c r="K50" s="355">
        <v>1266</v>
      </c>
      <c r="L50" s="355">
        <v>1360</v>
      </c>
      <c r="M50" s="356">
        <v>1713</v>
      </c>
    </row>
    <row r="51" spans="2:13" ht="27.75" customHeight="1" x14ac:dyDescent="0.15">
      <c r="B51" s="1246"/>
      <c r="C51" s="1247"/>
      <c r="D51" s="103"/>
      <c r="E51" s="1250" t="s">
        <v>41</v>
      </c>
      <c r="F51" s="1250"/>
      <c r="G51" s="1250"/>
      <c r="H51" s="1251"/>
      <c r="I51" s="354">
        <v>888</v>
      </c>
      <c r="J51" s="355">
        <v>855</v>
      </c>
      <c r="K51" s="355">
        <v>821</v>
      </c>
      <c r="L51" s="355">
        <v>762</v>
      </c>
      <c r="M51" s="356">
        <v>677</v>
      </c>
    </row>
    <row r="52" spans="2:13" ht="27.75" customHeight="1" x14ac:dyDescent="0.15">
      <c r="B52" s="1248"/>
      <c r="C52" s="1249"/>
      <c r="D52" s="103"/>
      <c r="E52" s="1250" t="s">
        <v>42</v>
      </c>
      <c r="F52" s="1250"/>
      <c r="G52" s="1250"/>
      <c r="H52" s="1251"/>
      <c r="I52" s="354">
        <v>2916</v>
      </c>
      <c r="J52" s="355">
        <v>2751</v>
      </c>
      <c r="K52" s="355">
        <v>2784</v>
      </c>
      <c r="L52" s="355">
        <v>2685</v>
      </c>
      <c r="M52" s="356">
        <v>2623</v>
      </c>
    </row>
    <row r="53" spans="2:13" ht="27.75" customHeight="1" thickBot="1" x14ac:dyDescent="0.2">
      <c r="B53" s="1252" t="s">
        <v>43</v>
      </c>
      <c r="C53" s="1253"/>
      <c r="D53" s="107"/>
      <c r="E53" s="1254" t="s">
        <v>44</v>
      </c>
      <c r="F53" s="1254"/>
      <c r="G53" s="1254"/>
      <c r="H53" s="1255"/>
      <c r="I53" s="357">
        <v>100</v>
      </c>
      <c r="J53" s="358">
        <v>6</v>
      </c>
      <c r="K53" s="358">
        <v>90</v>
      </c>
      <c r="L53" s="358">
        <v>-87</v>
      </c>
      <c r="M53" s="359">
        <v>-440</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rcFd4AJJjzGRXTKCrJbeGpK15q7Aq39P6PFQae6sr9ImZXMGHajYUOA8TpeaJ0NpjZ3uga5OVbZiheiVlWadbA==" saltValue="6XBtO8RV0vgECKcs/CUI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548</v>
      </c>
      <c r="G54" s="116" t="s">
        <v>549</v>
      </c>
      <c r="H54" s="117" t="s">
        <v>550</v>
      </c>
    </row>
    <row r="55" spans="2:8" ht="52.5" customHeight="1" x14ac:dyDescent="0.15">
      <c r="B55" s="118"/>
      <c r="C55" s="1271" t="s">
        <v>47</v>
      </c>
      <c r="D55" s="1271"/>
      <c r="E55" s="1272"/>
      <c r="F55" s="119">
        <v>349</v>
      </c>
      <c r="G55" s="119">
        <v>393</v>
      </c>
      <c r="H55" s="120">
        <v>669</v>
      </c>
    </row>
    <row r="56" spans="2:8" ht="52.5" customHeight="1" x14ac:dyDescent="0.15">
      <c r="B56" s="121"/>
      <c r="C56" s="1273" t="s">
        <v>48</v>
      </c>
      <c r="D56" s="1273"/>
      <c r="E56" s="1274"/>
      <c r="F56" s="122">
        <v>32</v>
      </c>
      <c r="G56" s="122">
        <v>32</v>
      </c>
      <c r="H56" s="123">
        <v>32</v>
      </c>
    </row>
    <row r="57" spans="2:8" ht="53.25" customHeight="1" x14ac:dyDescent="0.15">
      <c r="B57" s="121"/>
      <c r="C57" s="1275" t="s">
        <v>49</v>
      </c>
      <c r="D57" s="1275"/>
      <c r="E57" s="1276"/>
      <c r="F57" s="124">
        <v>862</v>
      </c>
      <c r="G57" s="124">
        <v>907</v>
      </c>
      <c r="H57" s="125">
        <v>969</v>
      </c>
    </row>
    <row r="58" spans="2:8" ht="45.75" customHeight="1" x14ac:dyDescent="0.15">
      <c r="B58" s="126"/>
      <c r="C58" s="1263" t="s">
        <v>574</v>
      </c>
      <c r="D58" s="1264"/>
      <c r="E58" s="1265"/>
      <c r="F58" s="127">
        <v>304</v>
      </c>
      <c r="G58" s="127">
        <v>304</v>
      </c>
      <c r="H58" s="128">
        <v>404</v>
      </c>
    </row>
    <row r="59" spans="2:8" ht="45.75" customHeight="1" x14ac:dyDescent="0.15">
      <c r="B59" s="126"/>
      <c r="C59" s="1263" t="s">
        <v>575</v>
      </c>
      <c r="D59" s="1264"/>
      <c r="E59" s="1265"/>
      <c r="F59" s="127">
        <v>317</v>
      </c>
      <c r="G59" s="127">
        <v>317</v>
      </c>
      <c r="H59" s="128">
        <v>316</v>
      </c>
    </row>
    <row r="60" spans="2:8" ht="45.75" customHeight="1" x14ac:dyDescent="0.15">
      <c r="B60" s="126"/>
      <c r="C60" s="1263" t="s">
        <v>573</v>
      </c>
      <c r="D60" s="1264"/>
      <c r="E60" s="1265"/>
      <c r="F60" s="127">
        <v>59</v>
      </c>
      <c r="G60" s="127">
        <v>59</v>
      </c>
      <c r="H60" s="128">
        <v>59</v>
      </c>
    </row>
    <row r="61" spans="2:8" ht="45.75" customHeight="1" x14ac:dyDescent="0.15">
      <c r="B61" s="126"/>
      <c r="C61" s="1263" t="s">
        <v>577</v>
      </c>
      <c r="D61" s="1264"/>
      <c r="E61" s="1265"/>
      <c r="F61" s="127">
        <v>64</v>
      </c>
      <c r="G61" s="127">
        <v>71</v>
      </c>
      <c r="H61" s="128">
        <v>55</v>
      </c>
    </row>
    <row r="62" spans="2:8" ht="45.75" customHeight="1" thickBot="1" x14ac:dyDescent="0.2">
      <c r="B62" s="129"/>
      <c r="C62" s="1266" t="s">
        <v>576</v>
      </c>
      <c r="D62" s="1267"/>
      <c r="E62" s="1268"/>
      <c r="F62" s="130">
        <v>23</v>
      </c>
      <c r="G62" s="130">
        <v>72</v>
      </c>
      <c r="H62" s="131">
        <v>47</v>
      </c>
    </row>
    <row r="63" spans="2:8" ht="52.5" customHeight="1" thickBot="1" x14ac:dyDescent="0.2">
      <c r="B63" s="132"/>
      <c r="C63" s="1269" t="s">
        <v>50</v>
      </c>
      <c r="D63" s="1269"/>
      <c r="E63" s="1270"/>
      <c r="F63" s="133">
        <v>1243</v>
      </c>
      <c r="G63" s="133">
        <v>1332</v>
      </c>
      <c r="H63" s="134">
        <v>1670</v>
      </c>
    </row>
    <row r="64" spans="2:8" x14ac:dyDescent="0.15"/>
  </sheetData>
  <sheetProtection algorithmName="SHA-512" hashValue="OKSC9nuXZYNCBA1cB6MLdPugHuVgCYh7kioovf9+fzwAks2hikROPlp/dj1+J9Ru1xiaou2d28cc7YOWo86f6w==" saltValue="sbbF/DIN4v4prJukTdns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T52" zoomScaleNormal="100" zoomScaleSheetLayoutView="55" workbookViewId="0">
      <selection activeCell="AN61" sqref="AN61"/>
    </sheetView>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580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581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9" t="s">
        <v>582</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583</v>
      </c>
    </row>
    <row r="50" spans="1:109" x14ac:dyDescent="0.15">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546</v>
      </c>
      <c r="BQ50" s="1282"/>
      <c r="BR50" s="1282"/>
      <c r="BS50" s="1282"/>
      <c r="BT50" s="1282"/>
      <c r="BU50" s="1282"/>
      <c r="BV50" s="1282"/>
      <c r="BW50" s="1282"/>
      <c r="BX50" s="1282" t="s">
        <v>547</v>
      </c>
      <c r="BY50" s="1282"/>
      <c r="BZ50" s="1282"/>
      <c r="CA50" s="1282"/>
      <c r="CB50" s="1282"/>
      <c r="CC50" s="1282"/>
      <c r="CD50" s="1282"/>
      <c r="CE50" s="1282"/>
      <c r="CF50" s="1282" t="s">
        <v>548</v>
      </c>
      <c r="CG50" s="1282"/>
      <c r="CH50" s="1282"/>
      <c r="CI50" s="1282"/>
      <c r="CJ50" s="1282"/>
      <c r="CK50" s="1282"/>
      <c r="CL50" s="1282"/>
      <c r="CM50" s="1282"/>
      <c r="CN50" s="1282" t="s">
        <v>549</v>
      </c>
      <c r="CO50" s="1282"/>
      <c r="CP50" s="1282"/>
      <c r="CQ50" s="1282"/>
      <c r="CR50" s="1282"/>
      <c r="CS50" s="1282"/>
      <c r="CT50" s="1282"/>
      <c r="CU50" s="1282"/>
      <c r="CV50" s="1282" t="s">
        <v>550</v>
      </c>
      <c r="CW50" s="1282"/>
      <c r="CX50" s="1282"/>
      <c r="CY50" s="1282"/>
      <c r="CZ50" s="1282"/>
      <c r="DA50" s="1282"/>
      <c r="DB50" s="1282"/>
      <c r="DC50" s="1282"/>
    </row>
    <row r="51" spans="1:109" ht="13.5" customHeight="1" x14ac:dyDescent="0.15">
      <c r="B51" s="376"/>
      <c r="G51" s="1285"/>
      <c r="H51" s="1285"/>
      <c r="I51" s="1298"/>
      <c r="J51" s="1298"/>
      <c r="K51" s="1284"/>
      <c r="L51" s="1284"/>
      <c r="M51" s="1284"/>
      <c r="N51" s="1284"/>
      <c r="AM51" s="385"/>
      <c r="AN51" s="1280" t="s">
        <v>584</v>
      </c>
      <c r="AO51" s="1280"/>
      <c r="AP51" s="1280"/>
      <c r="AQ51" s="1280"/>
      <c r="AR51" s="1280"/>
      <c r="AS51" s="1280"/>
      <c r="AT51" s="1280"/>
      <c r="AU51" s="1280"/>
      <c r="AV51" s="1280"/>
      <c r="AW51" s="1280"/>
      <c r="AX51" s="1280"/>
      <c r="AY51" s="1280"/>
      <c r="AZ51" s="1280"/>
      <c r="BA51" s="1280"/>
      <c r="BB51" s="1280" t="s">
        <v>585</v>
      </c>
      <c r="BC51" s="1280"/>
      <c r="BD51" s="1280"/>
      <c r="BE51" s="1280"/>
      <c r="BF51" s="1280"/>
      <c r="BG51" s="1280"/>
      <c r="BH51" s="1280"/>
      <c r="BI51" s="1280"/>
      <c r="BJ51" s="1280"/>
      <c r="BK51" s="1280"/>
      <c r="BL51" s="1280"/>
      <c r="BM51" s="1280"/>
      <c r="BN51" s="1280"/>
      <c r="BO51" s="1280"/>
      <c r="BP51" s="1277">
        <v>5.6</v>
      </c>
      <c r="BQ51" s="1277"/>
      <c r="BR51" s="1277"/>
      <c r="BS51" s="1277"/>
      <c r="BT51" s="1277"/>
      <c r="BU51" s="1277"/>
      <c r="BV51" s="1277"/>
      <c r="BW51" s="1277"/>
      <c r="BX51" s="1277">
        <v>0.3</v>
      </c>
      <c r="BY51" s="1277"/>
      <c r="BZ51" s="1277"/>
      <c r="CA51" s="1277"/>
      <c r="CB51" s="1277"/>
      <c r="CC51" s="1277"/>
      <c r="CD51" s="1277"/>
      <c r="CE51" s="1277"/>
      <c r="CF51" s="1277">
        <v>5.2</v>
      </c>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586</v>
      </c>
      <c r="BC53" s="1280"/>
      <c r="BD53" s="1280"/>
      <c r="BE53" s="1280"/>
      <c r="BF53" s="1280"/>
      <c r="BG53" s="1280"/>
      <c r="BH53" s="1280"/>
      <c r="BI53" s="1280"/>
      <c r="BJ53" s="1280"/>
      <c r="BK53" s="1280"/>
      <c r="BL53" s="1280"/>
      <c r="BM53" s="1280"/>
      <c r="BN53" s="1280"/>
      <c r="BO53" s="1280"/>
      <c r="BP53" s="1277">
        <v>56.1</v>
      </c>
      <c r="BQ53" s="1277"/>
      <c r="BR53" s="1277"/>
      <c r="BS53" s="1277"/>
      <c r="BT53" s="1277"/>
      <c r="BU53" s="1277"/>
      <c r="BV53" s="1277"/>
      <c r="BW53" s="1277"/>
      <c r="BX53" s="1277">
        <v>57.8</v>
      </c>
      <c r="BY53" s="1277"/>
      <c r="BZ53" s="1277"/>
      <c r="CA53" s="1277"/>
      <c r="CB53" s="1277"/>
      <c r="CC53" s="1277"/>
      <c r="CD53" s="1277"/>
      <c r="CE53" s="1277"/>
      <c r="CF53" s="1277">
        <v>59</v>
      </c>
      <c r="CG53" s="1277"/>
      <c r="CH53" s="1277"/>
      <c r="CI53" s="1277"/>
      <c r="CJ53" s="1277"/>
      <c r="CK53" s="1277"/>
      <c r="CL53" s="1277"/>
      <c r="CM53" s="1277"/>
      <c r="CN53" s="1277">
        <v>60.4</v>
      </c>
      <c r="CO53" s="1277"/>
      <c r="CP53" s="1277"/>
      <c r="CQ53" s="1277"/>
      <c r="CR53" s="1277"/>
      <c r="CS53" s="1277"/>
      <c r="CT53" s="1277"/>
      <c r="CU53" s="1277"/>
      <c r="CV53" s="1277">
        <v>62.3</v>
      </c>
      <c r="CW53" s="1277"/>
      <c r="CX53" s="1277"/>
      <c r="CY53" s="1277"/>
      <c r="CZ53" s="1277"/>
      <c r="DA53" s="1277"/>
      <c r="DB53" s="1277"/>
      <c r="DC53" s="1277"/>
    </row>
    <row r="54" spans="1:109" x14ac:dyDescent="0.15">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4"/>
      <c r="B55" s="376"/>
      <c r="G55" s="1283"/>
      <c r="H55" s="1283"/>
      <c r="I55" s="1283"/>
      <c r="J55" s="1283"/>
      <c r="K55" s="1284"/>
      <c r="L55" s="1284"/>
      <c r="M55" s="1284"/>
      <c r="N55" s="1284"/>
      <c r="AN55" s="1282" t="s">
        <v>587</v>
      </c>
      <c r="AO55" s="1282"/>
      <c r="AP55" s="1282"/>
      <c r="AQ55" s="1282"/>
      <c r="AR55" s="1282"/>
      <c r="AS55" s="1282"/>
      <c r="AT55" s="1282"/>
      <c r="AU55" s="1282"/>
      <c r="AV55" s="1282"/>
      <c r="AW55" s="1282"/>
      <c r="AX55" s="1282"/>
      <c r="AY55" s="1282"/>
      <c r="AZ55" s="1282"/>
      <c r="BA55" s="1282"/>
      <c r="BB55" s="1280" t="s">
        <v>585</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x14ac:dyDescent="0.15">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586</v>
      </c>
      <c r="BC57" s="1280"/>
      <c r="BD57" s="1280"/>
      <c r="BE57" s="1280"/>
      <c r="BF57" s="1280"/>
      <c r="BG57" s="1280"/>
      <c r="BH57" s="1280"/>
      <c r="BI57" s="1280"/>
      <c r="BJ57" s="1280"/>
      <c r="BK57" s="1280"/>
      <c r="BL57" s="1280"/>
      <c r="BM57" s="1280"/>
      <c r="BN57" s="1280"/>
      <c r="BO57" s="1280"/>
      <c r="BP57" s="1277">
        <v>57.7</v>
      </c>
      <c r="BQ57" s="1277"/>
      <c r="BR57" s="1277"/>
      <c r="BS57" s="1277"/>
      <c r="BT57" s="1277"/>
      <c r="BU57" s="1277"/>
      <c r="BV57" s="1277"/>
      <c r="BW57" s="1277"/>
      <c r="BX57" s="1277">
        <v>59.3</v>
      </c>
      <c r="BY57" s="1277"/>
      <c r="BZ57" s="1277"/>
      <c r="CA57" s="1277"/>
      <c r="CB57" s="1277"/>
      <c r="CC57" s="1277"/>
      <c r="CD57" s="1277"/>
      <c r="CE57" s="1277"/>
      <c r="CF57" s="1277">
        <v>60.4</v>
      </c>
      <c r="CG57" s="1277"/>
      <c r="CH57" s="1277"/>
      <c r="CI57" s="1277"/>
      <c r="CJ57" s="1277"/>
      <c r="CK57" s="1277"/>
      <c r="CL57" s="1277"/>
      <c r="CM57" s="1277"/>
      <c r="CN57" s="1277">
        <v>61.1</v>
      </c>
      <c r="CO57" s="1277"/>
      <c r="CP57" s="1277"/>
      <c r="CQ57" s="1277"/>
      <c r="CR57" s="1277"/>
      <c r="CS57" s="1277"/>
      <c r="CT57" s="1277"/>
      <c r="CU57" s="1277"/>
      <c r="CV57" s="1277">
        <v>62.3</v>
      </c>
      <c r="CW57" s="1277"/>
      <c r="CX57" s="1277"/>
      <c r="CY57" s="1277"/>
      <c r="CZ57" s="1277"/>
      <c r="DA57" s="1277"/>
      <c r="DB57" s="1277"/>
      <c r="DC57" s="1277"/>
      <c r="DD57" s="389"/>
      <c r="DE57" s="388"/>
    </row>
    <row r="58" spans="1:109" s="384" customFormat="1" x14ac:dyDescent="0.15">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588</v>
      </c>
    </row>
    <row r="64" spans="1:109" x14ac:dyDescent="0.15">
      <c r="B64" s="376"/>
      <c r="G64" s="383"/>
      <c r="I64" s="396"/>
      <c r="J64" s="396"/>
      <c r="K64" s="396"/>
      <c r="L64" s="396"/>
      <c r="M64" s="396"/>
      <c r="N64" s="397"/>
      <c r="AM64" s="383"/>
      <c r="AN64" s="383" t="s">
        <v>581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9" t="s">
        <v>589</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583</v>
      </c>
    </row>
    <row r="72" spans="2:107" x14ac:dyDescent="0.15">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546</v>
      </c>
      <c r="BQ72" s="1282"/>
      <c r="BR72" s="1282"/>
      <c r="BS72" s="1282"/>
      <c r="BT72" s="1282"/>
      <c r="BU72" s="1282"/>
      <c r="BV72" s="1282"/>
      <c r="BW72" s="1282"/>
      <c r="BX72" s="1282" t="s">
        <v>547</v>
      </c>
      <c r="BY72" s="1282"/>
      <c r="BZ72" s="1282"/>
      <c r="CA72" s="1282"/>
      <c r="CB72" s="1282"/>
      <c r="CC72" s="1282"/>
      <c r="CD72" s="1282"/>
      <c r="CE72" s="1282"/>
      <c r="CF72" s="1282" t="s">
        <v>548</v>
      </c>
      <c r="CG72" s="1282"/>
      <c r="CH72" s="1282"/>
      <c r="CI72" s="1282"/>
      <c r="CJ72" s="1282"/>
      <c r="CK72" s="1282"/>
      <c r="CL72" s="1282"/>
      <c r="CM72" s="1282"/>
      <c r="CN72" s="1282" t="s">
        <v>549</v>
      </c>
      <c r="CO72" s="1282"/>
      <c r="CP72" s="1282"/>
      <c r="CQ72" s="1282"/>
      <c r="CR72" s="1282"/>
      <c r="CS72" s="1282"/>
      <c r="CT72" s="1282"/>
      <c r="CU72" s="1282"/>
      <c r="CV72" s="1282" t="s">
        <v>550</v>
      </c>
      <c r="CW72" s="1282"/>
      <c r="CX72" s="1282"/>
      <c r="CY72" s="1282"/>
      <c r="CZ72" s="1282"/>
      <c r="DA72" s="1282"/>
      <c r="DB72" s="1282"/>
      <c r="DC72" s="1282"/>
    </row>
    <row r="73" spans="2:107" x14ac:dyDescent="0.15">
      <c r="B73" s="376"/>
      <c r="G73" s="1285"/>
      <c r="H73" s="1285"/>
      <c r="I73" s="1285"/>
      <c r="J73" s="1285"/>
      <c r="K73" s="1281"/>
      <c r="L73" s="1281"/>
      <c r="M73" s="1281"/>
      <c r="N73" s="1281"/>
      <c r="AM73" s="385"/>
      <c r="AN73" s="1280" t="s">
        <v>584</v>
      </c>
      <c r="AO73" s="1280"/>
      <c r="AP73" s="1280"/>
      <c r="AQ73" s="1280"/>
      <c r="AR73" s="1280"/>
      <c r="AS73" s="1280"/>
      <c r="AT73" s="1280"/>
      <c r="AU73" s="1280"/>
      <c r="AV73" s="1280"/>
      <c r="AW73" s="1280"/>
      <c r="AX73" s="1280"/>
      <c r="AY73" s="1280"/>
      <c r="AZ73" s="1280"/>
      <c r="BA73" s="1280"/>
      <c r="BB73" s="1280" t="s">
        <v>585</v>
      </c>
      <c r="BC73" s="1280"/>
      <c r="BD73" s="1280"/>
      <c r="BE73" s="1280"/>
      <c r="BF73" s="1280"/>
      <c r="BG73" s="1280"/>
      <c r="BH73" s="1280"/>
      <c r="BI73" s="1280"/>
      <c r="BJ73" s="1280"/>
      <c r="BK73" s="1280"/>
      <c r="BL73" s="1280"/>
      <c r="BM73" s="1280"/>
      <c r="BN73" s="1280"/>
      <c r="BO73" s="1280"/>
      <c r="BP73" s="1277">
        <v>5.6</v>
      </c>
      <c r="BQ73" s="1277"/>
      <c r="BR73" s="1277"/>
      <c r="BS73" s="1277"/>
      <c r="BT73" s="1277"/>
      <c r="BU73" s="1277"/>
      <c r="BV73" s="1277"/>
      <c r="BW73" s="1277"/>
      <c r="BX73" s="1277">
        <v>0.3</v>
      </c>
      <c r="BY73" s="1277"/>
      <c r="BZ73" s="1277"/>
      <c r="CA73" s="1277"/>
      <c r="CB73" s="1277"/>
      <c r="CC73" s="1277"/>
      <c r="CD73" s="1277"/>
      <c r="CE73" s="1277"/>
      <c r="CF73" s="1277">
        <v>5.2</v>
      </c>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590</v>
      </c>
      <c r="BC75" s="1280"/>
      <c r="BD75" s="1280"/>
      <c r="BE75" s="1280"/>
      <c r="BF75" s="1280"/>
      <c r="BG75" s="1280"/>
      <c r="BH75" s="1280"/>
      <c r="BI75" s="1280"/>
      <c r="BJ75" s="1280"/>
      <c r="BK75" s="1280"/>
      <c r="BL75" s="1280"/>
      <c r="BM75" s="1280"/>
      <c r="BN75" s="1280"/>
      <c r="BO75" s="1280"/>
      <c r="BP75" s="1277">
        <v>12</v>
      </c>
      <c r="BQ75" s="1277"/>
      <c r="BR75" s="1277"/>
      <c r="BS75" s="1277"/>
      <c r="BT75" s="1277"/>
      <c r="BU75" s="1277"/>
      <c r="BV75" s="1277"/>
      <c r="BW75" s="1277"/>
      <c r="BX75" s="1277">
        <v>12.6</v>
      </c>
      <c r="BY75" s="1277"/>
      <c r="BZ75" s="1277"/>
      <c r="CA75" s="1277"/>
      <c r="CB75" s="1277"/>
      <c r="CC75" s="1277"/>
      <c r="CD75" s="1277"/>
      <c r="CE75" s="1277"/>
      <c r="CF75" s="1277">
        <v>12.9</v>
      </c>
      <c r="CG75" s="1277"/>
      <c r="CH75" s="1277"/>
      <c r="CI75" s="1277"/>
      <c r="CJ75" s="1277"/>
      <c r="CK75" s="1277"/>
      <c r="CL75" s="1277"/>
      <c r="CM75" s="1277"/>
      <c r="CN75" s="1277">
        <v>12.6</v>
      </c>
      <c r="CO75" s="1277"/>
      <c r="CP75" s="1277"/>
      <c r="CQ75" s="1277"/>
      <c r="CR75" s="1277"/>
      <c r="CS75" s="1277"/>
      <c r="CT75" s="1277"/>
      <c r="CU75" s="1277"/>
      <c r="CV75" s="1277">
        <v>11.3</v>
      </c>
      <c r="CW75" s="1277"/>
      <c r="CX75" s="1277"/>
      <c r="CY75" s="1277"/>
      <c r="CZ75" s="1277"/>
      <c r="DA75" s="1277"/>
      <c r="DB75" s="1277"/>
      <c r="DC75" s="1277"/>
    </row>
    <row r="76" spans="2:107" x14ac:dyDescent="0.15">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6"/>
      <c r="G77" s="1283"/>
      <c r="H77" s="1283"/>
      <c r="I77" s="1283"/>
      <c r="J77" s="1283"/>
      <c r="K77" s="1281"/>
      <c r="L77" s="1281"/>
      <c r="M77" s="1281"/>
      <c r="N77" s="1281"/>
      <c r="AN77" s="1282" t="s">
        <v>587</v>
      </c>
      <c r="AO77" s="1282"/>
      <c r="AP77" s="1282"/>
      <c r="AQ77" s="1282"/>
      <c r="AR77" s="1282"/>
      <c r="AS77" s="1282"/>
      <c r="AT77" s="1282"/>
      <c r="AU77" s="1282"/>
      <c r="AV77" s="1282"/>
      <c r="AW77" s="1282"/>
      <c r="AX77" s="1282"/>
      <c r="AY77" s="1282"/>
      <c r="AZ77" s="1282"/>
      <c r="BA77" s="1282"/>
      <c r="BB77" s="1280" t="s">
        <v>585</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590</v>
      </c>
      <c r="BC79" s="1280"/>
      <c r="BD79" s="1280"/>
      <c r="BE79" s="1280"/>
      <c r="BF79" s="1280"/>
      <c r="BG79" s="1280"/>
      <c r="BH79" s="1280"/>
      <c r="BI79" s="1280"/>
      <c r="BJ79" s="1280"/>
      <c r="BK79" s="1280"/>
      <c r="BL79" s="1280"/>
      <c r="BM79" s="1280"/>
      <c r="BN79" s="1280"/>
      <c r="BO79" s="1280"/>
      <c r="BP79" s="1277">
        <v>7.1</v>
      </c>
      <c r="BQ79" s="1277"/>
      <c r="BR79" s="1277"/>
      <c r="BS79" s="1277"/>
      <c r="BT79" s="1277"/>
      <c r="BU79" s="1277"/>
      <c r="BV79" s="1277"/>
      <c r="BW79" s="1277"/>
      <c r="BX79" s="1277">
        <v>7.1</v>
      </c>
      <c r="BY79" s="1277"/>
      <c r="BZ79" s="1277"/>
      <c r="CA79" s="1277"/>
      <c r="CB79" s="1277"/>
      <c r="CC79" s="1277"/>
      <c r="CD79" s="1277"/>
      <c r="CE79" s="1277"/>
      <c r="CF79" s="1277">
        <v>7.3</v>
      </c>
      <c r="CG79" s="1277"/>
      <c r="CH79" s="1277"/>
      <c r="CI79" s="1277"/>
      <c r="CJ79" s="1277"/>
      <c r="CK79" s="1277"/>
      <c r="CL79" s="1277"/>
      <c r="CM79" s="1277"/>
      <c r="CN79" s="1277">
        <v>7.4</v>
      </c>
      <c r="CO79" s="1277"/>
      <c r="CP79" s="1277"/>
      <c r="CQ79" s="1277"/>
      <c r="CR79" s="1277"/>
      <c r="CS79" s="1277"/>
      <c r="CT79" s="1277"/>
      <c r="CU79" s="1277"/>
      <c r="CV79" s="1277">
        <v>7.5</v>
      </c>
      <c r="CW79" s="1277"/>
      <c r="CX79" s="1277"/>
      <c r="CY79" s="1277"/>
      <c r="CZ79" s="1277"/>
      <c r="DA79" s="1277"/>
      <c r="DB79" s="1277"/>
      <c r="DC79" s="1277"/>
    </row>
    <row r="80" spans="2:107" x14ac:dyDescent="0.15">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8rTTyIBwmNwEwjT9lS8yUUi170Hf6ZbFbfRLbfUUDhHqLJC6HZO6Fjc8pf4Nrsih1ZCu5mMdM/0/SgRBpN2ZiA==" saltValue="RXF0oVwO+WqbMr351qzyk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493</v>
      </c>
    </row>
  </sheetData>
  <sheetProtection algorithmName="SHA-512" hashValue="nkBTWxNF3ClcVahlfQTjnV89oWxqZvokXCEX3nhti6DrFjnBkxXhqynhaVvBYRfqTVOQw319RgDu07fPbWUJ9g==" saltValue="tYoVtqQIA2NGmA83chJ8q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Normal="100" zoomScaleSheetLayoutView="55" workbookViewId="0">
      <selection activeCell="AF90" sqref="AF9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493</v>
      </c>
    </row>
  </sheetData>
  <sheetProtection algorithmName="SHA-512" hashValue="m+0GaZWzV1ZdYjwzvbFWa4m+2t6SKecve0q1AYo5Q5dK9vBWyYJZyQiMEFBqV6uOhqh5yn2BspEK9G8CXwuoeg==" saltValue="raKAAz7mW6/2yIYJmTRIu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543</v>
      </c>
      <c r="G2" s="148"/>
      <c r="H2" s="149"/>
    </row>
    <row r="3" spans="1:8" x14ac:dyDescent="0.15">
      <c r="A3" s="145" t="s">
        <v>536</v>
      </c>
      <c r="B3" s="150"/>
      <c r="C3" s="151"/>
      <c r="D3" s="152">
        <v>296376</v>
      </c>
      <c r="E3" s="153"/>
      <c r="F3" s="154">
        <v>291173</v>
      </c>
      <c r="G3" s="155"/>
      <c r="H3" s="156"/>
    </row>
    <row r="4" spans="1:8" x14ac:dyDescent="0.15">
      <c r="A4" s="157"/>
      <c r="B4" s="158"/>
      <c r="C4" s="159"/>
      <c r="D4" s="160">
        <v>64045</v>
      </c>
      <c r="E4" s="161"/>
      <c r="F4" s="162">
        <v>119071</v>
      </c>
      <c r="G4" s="163"/>
      <c r="H4" s="164"/>
    </row>
    <row r="5" spans="1:8" x14ac:dyDescent="0.15">
      <c r="A5" s="145" t="s">
        <v>538</v>
      </c>
      <c r="B5" s="150"/>
      <c r="C5" s="151"/>
      <c r="D5" s="152">
        <v>292251</v>
      </c>
      <c r="E5" s="153"/>
      <c r="F5" s="154">
        <v>271581</v>
      </c>
      <c r="G5" s="155"/>
      <c r="H5" s="156"/>
    </row>
    <row r="6" spans="1:8" x14ac:dyDescent="0.15">
      <c r="A6" s="157"/>
      <c r="B6" s="158"/>
      <c r="C6" s="159"/>
      <c r="D6" s="160">
        <v>48952</v>
      </c>
      <c r="E6" s="161"/>
      <c r="F6" s="162">
        <v>117844</v>
      </c>
      <c r="G6" s="163"/>
      <c r="H6" s="164"/>
    </row>
    <row r="7" spans="1:8" x14ac:dyDescent="0.15">
      <c r="A7" s="145" t="s">
        <v>539</v>
      </c>
      <c r="B7" s="150"/>
      <c r="C7" s="151"/>
      <c r="D7" s="152">
        <v>414794</v>
      </c>
      <c r="E7" s="153"/>
      <c r="F7" s="154">
        <v>268375</v>
      </c>
      <c r="G7" s="155"/>
      <c r="H7" s="156"/>
    </row>
    <row r="8" spans="1:8" x14ac:dyDescent="0.15">
      <c r="A8" s="157"/>
      <c r="B8" s="158"/>
      <c r="C8" s="159"/>
      <c r="D8" s="160">
        <v>141353</v>
      </c>
      <c r="E8" s="161"/>
      <c r="F8" s="162">
        <v>119602</v>
      </c>
      <c r="G8" s="163"/>
      <c r="H8" s="164"/>
    </row>
    <row r="9" spans="1:8" x14ac:dyDescent="0.15">
      <c r="A9" s="145" t="s">
        <v>540</v>
      </c>
      <c r="B9" s="150"/>
      <c r="C9" s="151"/>
      <c r="D9" s="152">
        <v>286430</v>
      </c>
      <c r="E9" s="153"/>
      <c r="F9" s="154">
        <v>301035</v>
      </c>
      <c r="G9" s="155"/>
      <c r="H9" s="156"/>
    </row>
    <row r="10" spans="1:8" x14ac:dyDescent="0.15">
      <c r="A10" s="157"/>
      <c r="B10" s="158"/>
      <c r="C10" s="159"/>
      <c r="D10" s="160">
        <v>76252</v>
      </c>
      <c r="E10" s="161"/>
      <c r="F10" s="162">
        <v>154376</v>
      </c>
      <c r="G10" s="163"/>
      <c r="H10" s="164"/>
    </row>
    <row r="11" spans="1:8" x14ac:dyDescent="0.15">
      <c r="A11" s="145" t="s">
        <v>541</v>
      </c>
      <c r="B11" s="150"/>
      <c r="C11" s="151"/>
      <c r="D11" s="152">
        <v>283586</v>
      </c>
      <c r="E11" s="153"/>
      <c r="F11" s="154">
        <v>277467</v>
      </c>
      <c r="G11" s="155"/>
      <c r="H11" s="156"/>
    </row>
    <row r="12" spans="1:8" x14ac:dyDescent="0.15">
      <c r="A12" s="157"/>
      <c r="B12" s="158"/>
      <c r="C12" s="165"/>
      <c r="D12" s="160">
        <v>52541</v>
      </c>
      <c r="E12" s="161"/>
      <c r="F12" s="162">
        <v>128378</v>
      </c>
      <c r="G12" s="163"/>
      <c r="H12" s="164"/>
    </row>
    <row r="13" spans="1:8" x14ac:dyDescent="0.15">
      <c r="A13" s="145"/>
      <c r="B13" s="150"/>
      <c r="C13" s="166"/>
      <c r="D13" s="167">
        <v>314687</v>
      </c>
      <c r="E13" s="168"/>
      <c r="F13" s="169">
        <v>281926</v>
      </c>
      <c r="G13" s="170"/>
      <c r="H13" s="156"/>
    </row>
    <row r="14" spans="1:8" x14ac:dyDescent="0.15">
      <c r="A14" s="157"/>
      <c r="B14" s="158"/>
      <c r="C14" s="159"/>
      <c r="D14" s="160">
        <v>76629</v>
      </c>
      <c r="E14" s="161"/>
      <c r="F14" s="162">
        <v>127854</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5.57</v>
      </c>
      <c r="C19" s="171">
        <f>ROUND(VALUE(SUBSTITUTE(実質収支比率等に係る経年分析!G$48,"▲","-")),2)</f>
        <v>4.8099999999999996</v>
      </c>
      <c r="D19" s="171">
        <f>ROUND(VALUE(SUBSTITUTE(実質収支比率等に係る経年分析!H$48,"▲","-")),2)</f>
        <v>6.47</v>
      </c>
      <c r="E19" s="171">
        <f>ROUND(VALUE(SUBSTITUTE(実質収支比率等に係る経年分析!I$48,"▲","-")),2)</f>
        <v>4.18</v>
      </c>
      <c r="F19" s="171">
        <f>ROUND(VALUE(SUBSTITUTE(実質収支比率等に係る経年分析!J$48,"▲","-")),2)</f>
        <v>2.63</v>
      </c>
    </row>
    <row r="20" spans="1:11" x14ac:dyDescent="0.15">
      <c r="A20" s="171" t="s">
        <v>54</v>
      </c>
      <c r="B20" s="171">
        <f>ROUND(VALUE(SUBSTITUTE(実質収支比率等に係る経年分析!F$47,"▲","-")),2)</f>
        <v>21.13</v>
      </c>
      <c r="C20" s="171">
        <f>ROUND(VALUE(SUBSTITUTE(実質収支比率等に係る経年分析!G$47,"▲","-")),2)</f>
        <v>19.190000000000001</v>
      </c>
      <c r="D20" s="171">
        <f>ROUND(VALUE(SUBSTITUTE(実質収支比率等に係る経年分析!H$47,"▲","-")),2)</f>
        <v>17.059999999999999</v>
      </c>
      <c r="E20" s="171">
        <f>ROUND(VALUE(SUBSTITUTE(実質収支比率等に係る経年分析!I$47,"▲","-")),2)</f>
        <v>18.68</v>
      </c>
      <c r="F20" s="171">
        <f>ROUND(VALUE(SUBSTITUTE(実質収支比率等に係る経年分析!J$47,"▲","-")),2)</f>
        <v>29.49</v>
      </c>
    </row>
    <row r="21" spans="1:11" x14ac:dyDescent="0.15">
      <c r="A21" s="171" t="s">
        <v>55</v>
      </c>
      <c r="B21" s="171">
        <f>IF(ISNUMBER(VALUE(SUBSTITUTE(実質収支比率等に係る経年分析!F$49,"▲","-"))),ROUND(VALUE(SUBSTITUTE(実質収支比率等に係る経年分析!F$49,"▲","-")),2),NA())</f>
        <v>-3.99</v>
      </c>
      <c r="C21" s="171">
        <f>IF(ISNUMBER(VALUE(SUBSTITUTE(実質収支比率等に係る経年分析!G$49,"▲","-"))),ROUND(VALUE(SUBSTITUTE(実質収支比率等に係る経年分析!G$49,"▲","-")),2),NA())</f>
        <v>-3.71</v>
      </c>
      <c r="D21" s="171">
        <f>IF(ISNUMBER(VALUE(SUBSTITUTE(実質収支比率等に係る経年分析!H$49,"▲","-"))),ROUND(VALUE(SUBSTITUTE(実質収支比率等に係る経年分析!H$49,"▲","-")),2),NA())</f>
        <v>-0.33</v>
      </c>
      <c r="E21" s="171">
        <f>IF(ISNUMBER(VALUE(SUBSTITUTE(実質収支比率等に係る経年分析!I$49,"▲","-"))),ROUND(VALUE(SUBSTITUTE(実質収支比率等に係る経年分析!I$49,"▲","-")),2),NA())</f>
        <v>-7.0000000000000007E-2</v>
      </c>
      <c r="F21" s="171">
        <f>IF(ISNUMBER(VALUE(SUBSTITUTE(実質収支比率等に係る経年分析!J$49,"▲","-"))),ROUND(VALUE(SUBSTITUTE(実質収支比率等に係る経年分析!J$49,"▲","-")),2),NA())</f>
        <v>10.94</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簡易水道事業特別会計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x14ac:dyDescent="0.15">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0.03</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0.34</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0.63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0.72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1.36</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5.57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6.47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4.17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2.63</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437</v>
      </c>
      <c r="E42" s="173"/>
      <c r="F42" s="173"/>
      <c r="G42" s="173">
        <f>'実質公債費比率（分子）の構造'!L$52</f>
        <v>425</v>
      </c>
      <c r="H42" s="173"/>
      <c r="I42" s="173"/>
      <c r="J42" s="173">
        <f>'実質公債費比率（分子）の構造'!M$52</f>
        <v>423</v>
      </c>
      <c r="K42" s="173"/>
      <c r="L42" s="173"/>
      <c r="M42" s="173">
        <f>'実質公債費比率（分子）の構造'!N$52</f>
        <v>395</v>
      </c>
      <c r="N42" s="173"/>
      <c r="O42" s="173"/>
      <c r="P42" s="173">
        <f>'実質公債費比率（分子）の構造'!O$52</f>
        <v>357</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27</v>
      </c>
      <c r="C44" s="173"/>
      <c r="D44" s="173"/>
      <c r="E44" s="173">
        <f>'実質公債費比率（分子）の構造'!L$50</f>
        <v>26</v>
      </c>
      <c r="F44" s="173"/>
      <c r="G44" s="173"/>
      <c r="H44" s="173">
        <f>'実質公債費比率（分子）の構造'!M$50</f>
        <v>25</v>
      </c>
      <c r="I44" s="173"/>
      <c r="J44" s="173"/>
      <c r="K44" s="173">
        <f>'実質公債費比率（分子）の構造'!N$50</f>
        <v>30</v>
      </c>
      <c r="L44" s="173"/>
      <c r="M44" s="173"/>
      <c r="N44" s="173">
        <f>'実質公債費比率（分子）の構造'!O$50</f>
        <v>30</v>
      </c>
      <c r="O44" s="173"/>
      <c r="P44" s="173"/>
    </row>
    <row r="45" spans="1:16" x14ac:dyDescent="0.15">
      <c r="A45" s="173" t="s">
        <v>65</v>
      </c>
      <c r="B45" s="173">
        <f>'実質公債費比率（分子）の構造'!K$49</f>
        <v>11</v>
      </c>
      <c r="C45" s="173"/>
      <c r="D45" s="173"/>
      <c r="E45" s="173">
        <f>'実質公債費比率（分子）の構造'!L$49</f>
        <v>3</v>
      </c>
      <c r="F45" s="173"/>
      <c r="G45" s="173"/>
      <c r="H45" s="173">
        <f>'実質公債費比率（分子）の構造'!M$49</f>
        <v>1</v>
      </c>
      <c r="I45" s="173"/>
      <c r="J45" s="173"/>
      <c r="K45" s="173">
        <f>'実質公債費比率（分子）の構造'!N$49</f>
        <v>1</v>
      </c>
      <c r="L45" s="173"/>
      <c r="M45" s="173"/>
      <c r="N45" s="173">
        <f>'実質公債費比率（分子）の構造'!O$49</f>
        <v>2</v>
      </c>
      <c r="O45" s="173"/>
      <c r="P45" s="173"/>
    </row>
    <row r="46" spans="1:16" x14ac:dyDescent="0.15">
      <c r="A46" s="173" t="s">
        <v>66</v>
      </c>
      <c r="B46" s="173">
        <f>'実質公債費比率（分子）の構造'!K$48</f>
        <v>95</v>
      </c>
      <c r="C46" s="173"/>
      <c r="D46" s="173"/>
      <c r="E46" s="173">
        <f>'実質公債費比率（分子）の構造'!L$48</f>
        <v>97</v>
      </c>
      <c r="F46" s="173"/>
      <c r="G46" s="173"/>
      <c r="H46" s="173">
        <f>'実質公債費比率（分子）の構造'!M$48</f>
        <v>91</v>
      </c>
      <c r="I46" s="173"/>
      <c r="J46" s="173"/>
      <c r="K46" s="173">
        <f>'実質公債費比率（分子）の構造'!N$48</f>
        <v>87</v>
      </c>
      <c r="L46" s="173"/>
      <c r="M46" s="173"/>
      <c r="N46" s="173">
        <f>'実質公債費比率（分子）の構造'!O$48</f>
        <v>84</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523</v>
      </c>
      <c r="C49" s="173"/>
      <c r="D49" s="173"/>
      <c r="E49" s="173">
        <f>'実質公債費比率（分子）の構造'!L$45</f>
        <v>528</v>
      </c>
      <c r="F49" s="173"/>
      <c r="G49" s="173"/>
      <c r="H49" s="173">
        <f>'実質公債費比率（分子）の構造'!M$45</f>
        <v>529</v>
      </c>
      <c r="I49" s="173"/>
      <c r="J49" s="173"/>
      <c r="K49" s="173">
        <f>'実質公債費比率（分子）の構造'!N$45</f>
        <v>483</v>
      </c>
      <c r="L49" s="173"/>
      <c r="M49" s="173"/>
      <c r="N49" s="173">
        <f>'実質公債費比率（分子）の構造'!O$45</f>
        <v>433</v>
      </c>
      <c r="O49" s="173"/>
      <c r="P49" s="173"/>
    </row>
    <row r="50" spans="1:16" x14ac:dyDescent="0.15">
      <c r="A50" s="173" t="s">
        <v>70</v>
      </c>
      <c r="B50" s="173" t="e">
        <f>NA()</f>
        <v>#N/A</v>
      </c>
      <c r="C50" s="173">
        <f>IF(ISNUMBER('実質公債費比率（分子）の構造'!K$53),'実質公債費比率（分子）の構造'!K$53,NA())</f>
        <v>219</v>
      </c>
      <c r="D50" s="173" t="e">
        <f>NA()</f>
        <v>#N/A</v>
      </c>
      <c r="E50" s="173" t="e">
        <f>NA()</f>
        <v>#N/A</v>
      </c>
      <c r="F50" s="173">
        <f>IF(ISNUMBER('実質公債費比率（分子）の構造'!L$53),'実質公債費比率（分子）の構造'!L$53,NA())</f>
        <v>229</v>
      </c>
      <c r="G50" s="173" t="e">
        <f>NA()</f>
        <v>#N/A</v>
      </c>
      <c r="H50" s="173" t="e">
        <f>NA()</f>
        <v>#N/A</v>
      </c>
      <c r="I50" s="173">
        <f>IF(ISNUMBER('実質公債費比率（分子）の構造'!M$53),'実質公債費比率（分子）の構造'!M$53,NA())</f>
        <v>223</v>
      </c>
      <c r="J50" s="173" t="e">
        <f>NA()</f>
        <v>#N/A</v>
      </c>
      <c r="K50" s="173" t="e">
        <f>NA()</f>
        <v>#N/A</v>
      </c>
      <c r="L50" s="173">
        <f>IF(ISNUMBER('実質公債費比率（分子）の構造'!N$53),'実質公債費比率（分子）の構造'!N$53,NA())</f>
        <v>206</v>
      </c>
      <c r="M50" s="173" t="e">
        <f>NA()</f>
        <v>#N/A</v>
      </c>
      <c r="N50" s="173" t="e">
        <f>NA()</f>
        <v>#N/A</v>
      </c>
      <c r="O50" s="173">
        <f>IF(ISNUMBER('実質公債費比率（分子）の構造'!O$53),'実質公債費比率（分子）の構造'!O$53,NA())</f>
        <v>192</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2916</v>
      </c>
      <c r="E56" s="172"/>
      <c r="F56" s="172"/>
      <c r="G56" s="172">
        <f>'将来負担比率（分子）の構造'!J$52</f>
        <v>2751</v>
      </c>
      <c r="H56" s="172"/>
      <c r="I56" s="172"/>
      <c r="J56" s="172">
        <f>'将来負担比率（分子）の構造'!K$52</f>
        <v>2784</v>
      </c>
      <c r="K56" s="172"/>
      <c r="L56" s="172"/>
      <c r="M56" s="172">
        <f>'将来負担比率（分子）の構造'!L$52</f>
        <v>2685</v>
      </c>
      <c r="N56" s="172"/>
      <c r="O56" s="172"/>
      <c r="P56" s="172">
        <f>'将来負担比率（分子）の構造'!M$52</f>
        <v>2623</v>
      </c>
    </row>
    <row r="57" spans="1:16" x14ac:dyDescent="0.15">
      <c r="A57" s="172" t="s">
        <v>41</v>
      </c>
      <c r="B57" s="172"/>
      <c r="C57" s="172"/>
      <c r="D57" s="172">
        <f>'将来負担比率（分子）の構造'!I$51</f>
        <v>888</v>
      </c>
      <c r="E57" s="172"/>
      <c r="F57" s="172"/>
      <c r="G57" s="172">
        <f>'将来負担比率（分子）の構造'!J$51</f>
        <v>855</v>
      </c>
      <c r="H57" s="172"/>
      <c r="I57" s="172"/>
      <c r="J57" s="172">
        <f>'将来負担比率（分子）の構造'!K$51</f>
        <v>821</v>
      </c>
      <c r="K57" s="172"/>
      <c r="L57" s="172"/>
      <c r="M57" s="172">
        <f>'将来負担比率（分子）の構造'!L$51</f>
        <v>762</v>
      </c>
      <c r="N57" s="172"/>
      <c r="O57" s="172"/>
      <c r="P57" s="172">
        <f>'将来負担比率（分子）の構造'!M$51</f>
        <v>677</v>
      </c>
    </row>
    <row r="58" spans="1:16" x14ac:dyDescent="0.15">
      <c r="A58" s="172" t="s">
        <v>40</v>
      </c>
      <c r="B58" s="172"/>
      <c r="C58" s="172"/>
      <c r="D58" s="172">
        <f>'将来負担比率（分子）の構造'!I$50</f>
        <v>1414</v>
      </c>
      <c r="E58" s="172"/>
      <c r="F58" s="172"/>
      <c r="G58" s="172">
        <f>'将来負担比率（分子）の構造'!J$50</f>
        <v>1338</v>
      </c>
      <c r="H58" s="172"/>
      <c r="I58" s="172"/>
      <c r="J58" s="172">
        <f>'将来負担比率（分子）の構造'!K$50</f>
        <v>1266</v>
      </c>
      <c r="K58" s="172"/>
      <c r="L58" s="172"/>
      <c r="M58" s="172">
        <f>'将来負担比率（分子）の構造'!L$50</f>
        <v>1360</v>
      </c>
      <c r="N58" s="172"/>
      <c r="O58" s="172"/>
      <c r="P58" s="172">
        <f>'将来負担比率（分子）の構造'!M$50</f>
        <v>1713</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263</v>
      </c>
      <c r="C62" s="172"/>
      <c r="D62" s="172"/>
      <c r="E62" s="172">
        <f>'将来負担比率（分子）の構造'!J$45</f>
        <v>206</v>
      </c>
      <c r="F62" s="172"/>
      <c r="G62" s="172"/>
      <c r="H62" s="172">
        <f>'将来負担比率（分子）の構造'!K$45</f>
        <v>212</v>
      </c>
      <c r="I62" s="172"/>
      <c r="J62" s="172"/>
      <c r="K62" s="172">
        <f>'将来負担比率（分子）の構造'!L$45</f>
        <v>205</v>
      </c>
      <c r="L62" s="172"/>
      <c r="M62" s="172"/>
      <c r="N62" s="172">
        <f>'将来負担比率（分子）の構造'!M$45</f>
        <v>249</v>
      </c>
      <c r="O62" s="172"/>
      <c r="P62" s="172"/>
    </row>
    <row r="63" spans="1:16" x14ac:dyDescent="0.15">
      <c r="A63" s="172" t="s">
        <v>33</v>
      </c>
      <c r="B63" s="172">
        <f>'将来負担比率（分子）の構造'!I$44</f>
        <v>18</v>
      </c>
      <c r="C63" s="172"/>
      <c r="D63" s="172"/>
      <c r="E63" s="172">
        <f>'将来負担比率（分子）の構造'!J$44</f>
        <v>12</v>
      </c>
      <c r="F63" s="172"/>
      <c r="G63" s="172"/>
      <c r="H63" s="172">
        <f>'将来負担比率（分子）の構造'!K$44</f>
        <v>9</v>
      </c>
      <c r="I63" s="172"/>
      <c r="J63" s="172"/>
      <c r="K63" s="172">
        <f>'将来負担比率（分子）の構造'!L$44</f>
        <v>5</v>
      </c>
      <c r="L63" s="172"/>
      <c r="M63" s="172"/>
      <c r="N63" s="172">
        <f>'将来負担比率（分子）の構造'!M$44</f>
        <v>4</v>
      </c>
      <c r="O63" s="172"/>
      <c r="P63" s="172"/>
    </row>
    <row r="64" spans="1:16" x14ac:dyDescent="0.15">
      <c r="A64" s="172" t="s">
        <v>32</v>
      </c>
      <c r="B64" s="172">
        <f>'将来負担比率（分子）の構造'!I$43</f>
        <v>867</v>
      </c>
      <c r="C64" s="172"/>
      <c r="D64" s="172"/>
      <c r="E64" s="172">
        <f>'将来負担比率（分子）の構造'!J$43</f>
        <v>836</v>
      </c>
      <c r="F64" s="172"/>
      <c r="G64" s="172"/>
      <c r="H64" s="172">
        <f>'将来負担比率（分子）の構造'!K$43</f>
        <v>828</v>
      </c>
      <c r="I64" s="172"/>
      <c r="J64" s="172"/>
      <c r="K64" s="172">
        <f>'将来負担比率（分子）の構造'!L$43</f>
        <v>837</v>
      </c>
      <c r="L64" s="172"/>
      <c r="M64" s="172"/>
      <c r="N64" s="172">
        <f>'将来負担比率（分子）の構造'!M$43</f>
        <v>879</v>
      </c>
      <c r="O64" s="172"/>
      <c r="P64" s="172"/>
    </row>
    <row r="65" spans="1:16" x14ac:dyDescent="0.15">
      <c r="A65" s="172" t="s">
        <v>31</v>
      </c>
      <c r="B65" s="172">
        <f>'将来負担比率（分子）の構造'!I$42</f>
        <v>328</v>
      </c>
      <c r="C65" s="172"/>
      <c r="D65" s="172"/>
      <c r="E65" s="172">
        <f>'将来負担比率（分子）の構造'!J$42</f>
        <v>302</v>
      </c>
      <c r="F65" s="172"/>
      <c r="G65" s="172"/>
      <c r="H65" s="172">
        <f>'将来負担比率（分子）の構造'!K$42</f>
        <v>302</v>
      </c>
      <c r="I65" s="172"/>
      <c r="J65" s="172"/>
      <c r="K65" s="172">
        <f>'将来負担比率（分子）の構造'!L$42</f>
        <v>276</v>
      </c>
      <c r="L65" s="172"/>
      <c r="M65" s="172"/>
      <c r="N65" s="172">
        <f>'将来負担比率（分子）の構造'!M$42</f>
        <v>253</v>
      </c>
      <c r="O65" s="172"/>
      <c r="P65" s="172"/>
    </row>
    <row r="66" spans="1:16" x14ac:dyDescent="0.15">
      <c r="A66" s="172" t="s">
        <v>30</v>
      </c>
      <c r="B66" s="172">
        <f>'将来負担比率（分子）の構造'!I$41</f>
        <v>3843</v>
      </c>
      <c r="C66" s="172"/>
      <c r="D66" s="172"/>
      <c r="E66" s="172">
        <f>'将来負担比率（分子）の構造'!J$41</f>
        <v>3594</v>
      </c>
      <c r="F66" s="172"/>
      <c r="G66" s="172"/>
      <c r="H66" s="172">
        <f>'将来負担比率（分子）の構造'!K$41</f>
        <v>3610</v>
      </c>
      <c r="I66" s="172"/>
      <c r="J66" s="172"/>
      <c r="K66" s="172">
        <f>'将来負担比率（分子）の構造'!L$41</f>
        <v>3397</v>
      </c>
      <c r="L66" s="172"/>
      <c r="M66" s="172"/>
      <c r="N66" s="172">
        <f>'将来負担比率（分子）の構造'!M$41</f>
        <v>3188</v>
      </c>
      <c r="O66" s="172"/>
      <c r="P66" s="172"/>
    </row>
    <row r="67" spans="1:16" x14ac:dyDescent="0.15">
      <c r="A67" s="172" t="s">
        <v>74</v>
      </c>
      <c r="B67" s="172" t="e">
        <f>NA()</f>
        <v>#N/A</v>
      </c>
      <c r="C67" s="172">
        <f>IF(ISNUMBER('将来負担比率（分子）の構造'!I$53), IF('将来負担比率（分子）の構造'!I$53 &lt; 0, 0, '将来負担比率（分子）の構造'!I$53), NA())</f>
        <v>100</v>
      </c>
      <c r="D67" s="172" t="e">
        <f>NA()</f>
        <v>#N/A</v>
      </c>
      <c r="E67" s="172" t="e">
        <f>NA()</f>
        <v>#N/A</v>
      </c>
      <c r="F67" s="172">
        <f>IF(ISNUMBER('将来負担比率（分子）の構造'!J$53), IF('将来負担比率（分子）の構造'!J$53 &lt; 0, 0, '将来負担比率（分子）の構造'!J$53), NA())</f>
        <v>6</v>
      </c>
      <c r="G67" s="172" t="e">
        <f>NA()</f>
        <v>#N/A</v>
      </c>
      <c r="H67" s="172" t="e">
        <f>NA()</f>
        <v>#N/A</v>
      </c>
      <c r="I67" s="172">
        <f>IF(ISNUMBER('将来負担比率（分子）の構造'!K$53), IF('将来負担比率（分子）の構造'!K$53 &lt; 0, 0, '将来負担比率（分子）の構造'!K$53), NA())</f>
        <v>90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349</v>
      </c>
      <c r="C72" s="176">
        <f>基金残高に係る経年分析!G55</f>
        <v>393</v>
      </c>
      <c r="D72" s="176">
        <f>基金残高に係る経年分析!H55</f>
        <v>669</v>
      </c>
    </row>
    <row r="73" spans="1:16" x14ac:dyDescent="0.15">
      <c r="A73" s="175" t="s">
        <v>77</v>
      </c>
      <c r="B73" s="176">
        <f>基金残高に係る経年分析!F56</f>
        <v>32</v>
      </c>
      <c r="C73" s="176">
        <f>基金残高に係る経年分析!G56</f>
        <v>32</v>
      </c>
      <c r="D73" s="176">
        <f>基金残高に係る経年分析!H56</f>
        <v>32</v>
      </c>
    </row>
    <row r="74" spans="1:16" x14ac:dyDescent="0.15">
      <c r="A74" s="175" t="s">
        <v>78</v>
      </c>
      <c r="B74" s="176">
        <f>基金残高に係る経年分析!F57</f>
        <v>862</v>
      </c>
      <c r="C74" s="176">
        <f>基金残高に係る経年分析!G57</f>
        <v>907</v>
      </c>
      <c r="D74" s="176">
        <f>基金残高に係る経年分析!H57</f>
        <v>969</v>
      </c>
    </row>
  </sheetData>
  <sheetProtection algorithmName="SHA-512" hashValue="n4sKLgUH7nW6K15PwdwgGlUuvu+pyc4q71UQe/gF/6mIzuv1NsLIpkRCseSxWv62vsiETvjKx3AMw/UYKNZ15g==" saltValue="oiINEVwTL4crAsY4IPUw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210</v>
      </c>
      <c r="DI1" s="783"/>
      <c r="DJ1" s="783"/>
      <c r="DK1" s="783"/>
      <c r="DL1" s="783"/>
      <c r="DM1" s="783"/>
      <c r="DN1" s="784"/>
      <c r="DO1" s="212"/>
      <c r="DP1" s="782" t="s">
        <v>211</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213</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214</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215</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216</v>
      </c>
      <c r="S4" s="725"/>
      <c r="T4" s="725"/>
      <c r="U4" s="725"/>
      <c r="V4" s="725"/>
      <c r="W4" s="725"/>
      <c r="X4" s="725"/>
      <c r="Y4" s="726"/>
      <c r="Z4" s="724" t="s">
        <v>217</v>
      </c>
      <c r="AA4" s="725"/>
      <c r="AB4" s="725"/>
      <c r="AC4" s="726"/>
      <c r="AD4" s="724" t="s">
        <v>218</v>
      </c>
      <c r="AE4" s="725"/>
      <c r="AF4" s="725"/>
      <c r="AG4" s="725"/>
      <c r="AH4" s="725"/>
      <c r="AI4" s="725"/>
      <c r="AJ4" s="725"/>
      <c r="AK4" s="726"/>
      <c r="AL4" s="724" t="s">
        <v>217</v>
      </c>
      <c r="AM4" s="725"/>
      <c r="AN4" s="725"/>
      <c r="AO4" s="726"/>
      <c r="AP4" s="785" t="s">
        <v>219</v>
      </c>
      <c r="AQ4" s="785"/>
      <c r="AR4" s="785"/>
      <c r="AS4" s="785"/>
      <c r="AT4" s="785"/>
      <c r="AU4" s="785"/>
      <c r="AV4" s="785"/>
      <c r="AW4" s="785"/>
      <c r="AX4" s="785"/>
      <c r="AY4" s="785"/>
      <c r="AZ4" s="785"/>
      <c r="BA4" s="785"/>
      <c r="BB4" s="785"/>
      <c r="BC4" s="785"/>
      <c r="BD4" s="785"/>
      <c r="BE4" s="785"/>
      <c r="BF4" s="785"/>
      <c r="BG4" s="785" t="s">
        <v>220</v>
      </c>
      <c r="BH4" s="785"/>
      <c r="BI4" s="785"/>
      <c r="BJ4" s="785"/>
      <c r="BK4" s="785"/>
      <c r="BL4" s="785"/>
      <c r="BM4" s="785"/>
      <c r="BN4" s="785"/>
      <c r="BO4" s="785" t="s">
        <v>217</v>
      </c>
      <c r="BP4" s="785"/>
      <c r="BQ4" s="785"/>
      <c r="BR4" s="785"/>
      <c r="BS4" s="785" t="s">
        <v>221</v>
      </c>
      <c r="BT4" s="785"/>
      <c r="BU4" s="785"/>
      <c r="BV4" s="785"/>
      <c r="BW4" s="785"/>
      <c r="BX4" s="785"/>
      <c r="BY4" s="785"/>
      <c r="BZ4" s="785"/>
      <c r="CA4" s="785"/>
      <c r="CB4" s="785"/>
      <c r="CD4" s="767" t="s">
        <v>222</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3" customFormat="1" ht="11.25" customHeight="1" x14ac:dyDescent="0.15">
      <c r="B5" s="733" t="s">
        <v>223</v>
      </c>
      <c r="C5" s="734"/>
      <c r="D5" s="734"/>
      <c r="E5" s="734"/>
      <c r="F5" s="734"/>
      <c r="G5" s="734"/>
      <c r="H5" s="734"/>
      <c r="I5" s="734"/>
      <c r="J5" s="734"/>
      <c r="K5" s="734"/>
      <c r="L5" s="734"/>
      <c r="M5" s="734"/>
      <c r="N5" s="734"/>
      <c r="O5" s="734"/>
      <c r="P5" s="734"/>
      <c r="Q5" s="735"/>
      <c r="R5" s="718">
        <v>343217</v>
      </c>
      <c r="S5" s="719"/>
      <c r="T5" s="719"/>
      <c r="U5" s="719"/>
      <c r="V5" s="719"/>
      <c r="W5" s="719"/>
      <c r="X5" s="719"/>
      <c r="Y5" s="762"/>
      <c r="Z5" s="780">
        <v>8</v>
      </c>
      <c r="AA5" s="780"/>
      <c r="AB5" s="780"/>
      <c r="AC5" s="780"/>
      <c r="AD5" s="781">
        <v>343217</v>
      </c>
      <c r="AE5" s="781"/>
      <c r="AF5" s="781"/>
      <c r="AG5" s="781"/>
      <c r="AH5" s="781"/>
      <c r="AI5" s="781"/>
      <c r="AJ5" s="781"/>
      <c r="AK5" s="781"/>
      <c r="AL5" s="763">
        <v>15</v>
      </c>
      <c r="AM5" s="738"/>
      <c r="AN5" s="738"/>
      <c r="AO5" s="764"/>
      <c r="AP5" s="733" t="s">
        <v>224</v>
      </c>
      <c r="AQ5" s="734"/>
      <c r="AR5" s="734"/>
      <c r="AS5" s="734"/>
      <c r="AT5" s="734"/>
      <c r="AU5" s="734"/>
      <c r="AV5" s="734"/>
      <c r="AW5" s="734"/>
      <c r="AX5" s="734"/>
      <c r="AY5" s="734"/>
      <c r="AZ5" s="734"/>
      <c r="BA5" s="734"/>
      <c r="BB5" s="734"/>
      <c r="BC5" s="734"/>
      <c r="BD5" s="734"/>
      <c r="BE5" s="734"/>
      <c r="BF5" s="735"/>
      <c r="BG5" s="665">
        <v>302788</v>
      </c>
      <c r="BH5" s="666"/>
      <c r="BI5" s="666"/>
      <c r="BJ5" s="666"/>
      <c r="BK5" s="666"/>
      <c r="BL5" s="666"/>
      <c r="BM5" s="666"/>
      <c r="BN5" s="667"/>
      <c r="BO5" s="692">
        <v>88.2</v>
      </c>
      <c r="BP5" s="692"/>
      <c r="BQ5" s="692"/>
      <c r="BR5" s="692"/>
      <c r="BS5" s="693">
        <v>4728</v>
      </c>
      <c r="BT5" s="693"/>
      <c r="BU5" s="693"/>
      <c r="BV5" s="693"/>
      <c r="BW5" s="693"/>
      <c r="BX5" s="693"/>
      <c r="BY5" s="693"/>
      <c r="BZ5" s="693"/>
      <c r="CA5" s="693"/>
      <c r="CB5" s="751"/>
      <c r="CD5" s="767" t="s">
        <v>219</v>
      </c>
      <c r="CE5" s="768"/>
      <c r="CF5" s="768"/>
      <c r="CG5" s="768"/>
      <c r="CH5" s="768"/>
      <c r="CI5" s="768"/>
      <c r="CJ5" s="768"/>
      <c r="CK5" s="768"/>
      <c r="CL5" s="768"/>
      <c r="CM5" s="768"/>
      <c r="CN5" s="768"/>
      <c r="CO5" s="768"/>
      <c r="CP5" s="768"/>
      <c r="CQ5" s="769"/>
      <c r="CR5" s="767" t="s">
        <v>225</v>
      </c>
      <c r="CS5" s="768"/>
      <c r="CT5" s="768"/>
      <c r="CU5" s="768"/>
      <c r="CV5" s="768"/>
      <c r="CW5" s="768"/>
      <c r="CX5" s="768"/>
      <c r="CY5" s="769"/>
      <c r="CZ5" s="767" t="s">
        <v>217</v>
      </c>
      <c r="DA5" s="768"/>
      <c r="DB5" s="768"/>
      <c r="DC5" s="769"/>
      <c r="DD5" s="767" t="s">
        <v>226</v>
      </c>
      <c r="DE5" s="768"/>
      <c r="DF5" s="768"/>
      <c r="DG5" s="768"/>
      <c r="DH5" s="768"/>
      <c r="DI5" s="768"/>
      <c r="DJ5" s="768"/>
      <c r="DK5" s="768"/>
      <c r="DL5" s="768"/>
      <c r="DM5" s="768"/>
      <c r="DN5" s="768"/>
      <c r="DO5" s="768"/>
      <c r="DP5" s="769"/>
      <c r="DQ5" s="767" t="s">
        <v>227</v>
      </c>
      <c r="DR5" s="768"/>
      <c r="DS5" s="768"/>
      <c r="DT5" s="768"/>
      <c r="DU5" s="768"/>
      <c r="DV5" s="768"/>
      <c r="DW5" s="768"/>
      <c r="DX5" s="768"/>
      <c r="DY5" s="768"/>
      <c r="DZ5" s="768"/>
      <c r="EA5" s="768"/>
      <c r="EB5" s="768"/>
      <c r="EC5" s="769"/>
    </row>
    <row r="6" spans="2:143" ht="11.25" customHeight="1" x14ac:dyDescent="0.15">
      <c r="B6" s="662" t="s">
        <v>228</v>
      </c>
      <c r="C6" s="663"/>
      <c r="D6" s="663"/>
      <c r="E6" s="663"/>
      <c r="F6" s="663"/>
      <c r="G6" s="663"/>
      <c r="H6" s="663"/>
      <c r="I6" s="663"/>
      <c r="J6" s="663"/>
      <c r="K6" s="663"/>
      <c r="L6" s="663"/>
      <c r="M6" s="663"/>
      <c r="N6" s="663"/>
      <c r="O6" s="663"/>
      <c r="P6" s="663"/>
      <c r="Q6" s="664"/>
      <c r="R6" s="665">
        <v>45679</v>
      </c>
      <c r="S6" s="666"/>
      <c r="T6" s="666"/>
      <c r="U6" s="666"/>
      <c r="V6" s="666"/>
      <c r="W6" s="666"/>
      <c r="X6" s="666"/>
      <c r="Y6" s="667"/>
      <c r="Z6" s="692">
        <v>1.1000000000000001</v>
      </c>
      <c r="AA6" s="692"/>
      <c r="AB6" s="692"/>
      <c r="AC6" s="692"/>
      <c r="AD6" s="693">
        <v>45679</v>
      </c>
      <c r="AE6" s="693"/>
      <c r="AF6" s="693"/>
      <c r="AG6" s="693"/>
      <c r="AH6" s="693"/>
      <c r="AI6" s="693"/>
      <c r="AJ6" s="693"/>
      <c r="AK6" s="693"/>
      <c r="AL6" s="668">
        <v>2</v>
      </c>
      <c r="AM6" s="669"/>
      <c r="AN6" s="669"/>
      <c r="AO6" s="694"/>
      <c r="AP6" s="662" t="s">
        <v>229</v>
      </c>
      <c r="AQ6" s="663"/>
      <c r="AR6" s="663"/>
      <c r="AS6" s="663"/>
      <c r="AT6" s="663"/>
      <c r="AU6" s="663"/>
      <c r="AV6" s="663"/>
      <c r="AW6" s="663"/>
      <c r="AX6" s="663"/>
      <c r="AY6" s="663"/>
      <c r="AZ6" s="663"/>
      <c r="BA6" s="663"/>
      <c r="BB6" s="663"/>
      <c r="BC6" s="663"/>
      <c r="BD6" s="663"/>
      <c r="BE6" s="663"/>
      <c r="BF6" s="664"/>
      <c r="BG6" s="665">
        <v>302788</v>
      </c>
      <c r="BH6" s="666"/>
      <c r="BI6" s="666"/>
      <c r="BJ6" s="666"/>
      <c r="BK6" s="666"/>
      <c r="BL6" s="666"/>
      <c r="BM6" s="666"/>
      <c r="BN6" s="667"/>
      <c r="BO6" s="692">
        <v>88.2</v>
      </c>
      <c r="BP6" s="692"/>
      <c r="BQ6" s="692"/>
      <c r="BR6" s="692"/>
      <c r="BS6" s="693">
        <v>4728</v>
      </c>
      <c r="BT6" s="693"/>
      <c r="BU6" s="693"/>
      <c r="BV6" s="693"/>
      <c r="BW6" s="693"/>
      <c r="BX6" s="693"/>
      <c r="BY6" s="693"/>
      <c r="BZ6" s="693"/>
      <c r="CA6" s="693"/>
      <c r="CB6" s="751"/>
      <c r="CD6" s="721" t="s">
        <v>230</v>
      </c>
      <c r="CE6" s="722"/>
      <c r="CF6" s="722"/>
      <c r="CG6" s="722"/>
      <c r="CH6" s="722"/>
      <c r="CI6" s="722"/>
      <c r="CJ6" s="722"/>
      <c r="CK6" s="722"/>
      <c r="CL6" s="722"/>
      <c r="CM6" s="722"/>
      <c r="CN6" s="722"/>
      <c r="CO6" s="722"/>
      <c r="CP6" s="722"/>
      <c r="CQ6" s="723"/>
      <c r="CR6" s="665">
        <v>47272</v>
      </c>
      <c r="CS6" s="666"/>
      <c r="CT6" s="666"/>
      <c r="CU6" s="666"/>
      <c r="CV6" s="666"/>
      <c r="CW6" s="666"/>
      <c r="CX6" s="666"/>
      <c r="CY6" s="667"/>
      <c r="CZ6" s="763">
        <v>1.1000000000000001</v>
      </c>
      <c r="DA6" s="738"/>
      <c r="DB6" s="738"/>
      <c r="DC6" s="766"/>
      <c r="DD6" s="671" t="s">
        <v>127</v>
      </c>
      <c r="DE6" s="666"/>
      <c r="DF6" s="666"/>
      <c r="DG6" s="666"/>
      <c r="DH6" s="666"/>
      <c r="DI6" s="666"/>
      <c r="DJ6" s="666"/>
      <c r="DK6" s="666"/>
      <c r="DL6" s="666"/>
      <c r="DM6" s="666"/>
      <c r="DN6" s="666"/>
      <c r="DO6" s="666"/>
      <c r="DP6" s="667"/>
      <c r="DQ6" s="671">
        <v>47272</v>
      </c>
      <c r="DR6" s="666"/>
      <c r="DS6" s="666"/>
      <c r="DT6" s="666"/>
      <c r="DU6" s="666"/>
      <c r="DV6" s="666"/>
      <c r="DW6" s="666"/>
      <c r="DX6" s="666"/>
      <c r="DY6" s="666"/>
      <c r="DZ6" s="666"/>
      <c r="EA6" s="666"/>
      <c r="EB6" s="666"/>
      <c r="EC6" s="709"/>
    </row>
    <row r="7" spans="2:143" ht="11.25" customHeight="1" x14ac:dyDescent="0.15">
      <c r="B7" s="662" t="s">
        <v>231</v>
      </c>
      <c r="C7" s="663"/>
      <c r="D7" s="663"/>
      <c r="E7" s="663"/>
      <c r="F7" s="663"/>
      <c r="G7" s="663"/>
      <c r="H7" s="663"/>
      <c r="I7" s="663"/>
      <c r="J7" s="663"/>
      <c r="K7" s="663"/>
      <c r="L7" s="663"/>
      <c r="M7" s="663"/>
      <c r="N7" s="663"/>
      <c r="O7" s="663"/>
      <c r="P7" s="663"/>
      <c r="Q7" s="664"/>
      <c r="R7" s="665">
        <v>145</v>
      </c>
      <c r="S7" s="666"/>
      <c r="T7" s="666"/>
      <c r="U7" s="666"/>
      <c r="V7" s="666"/>
      <c r="W7" s="666"/>
      <c r="X7" s="666"/>
      <c r="Y7" s="667"/>
      <c r="Z7" s="692">
        <v>0</v>
      </c>
      <c r="AA7" s="692"/>
      <c r="AB7" s="692"/>
      <c r="AC7" s="692"/>
      <c r="AD7" s="693">
        <v>145</v>
      </c>
      <c r="AE7" s="693"/>
      <c r="AF7" s="693"/>
      <c r="AG7" s="693"/>
      <c r="AH7" s="693"/>
      <c r="AI7" s="693"/>
      <c r="AJ7" s="693"/>
      <c r="AK7" s="693"/>
      <c r="AL7" s="668">
        <v>0</v>
      </c>
      <c r="AM7" s="669"/>
      <c r="AN7" s="669"/>
      <c r="AO7" s="694"/>
      <c r="AP7" s="662" t="s">
        <v>232</v>
      </c>
      <c r="AQ7" s="663"/>
      <c r="AR7" s="663"/>
      <c r="AS7" s="663"/>
      <c r="AT7" s="663"/>
      <c r="AU7" s="663"/>
      <c r="AV7" s="663"/>
      <c r="AW7" s="663"/>
      <c r="AX7" s="663"/>
      <c r="AY7" s="663"/>
      <c r="AZ7" s="663"/>
      <c r="BA7" s="663"/>
      <c r="BB7" s="663"/>
      <c r="BC7" s="663"/>
      <c r="BD7" s="663"/>
      <c r="BE7" s="663"/>
      <c r="BF7" s="664"/>
      <c r="BG7" s="665">
        <v>114623</v>
      </c>
      <c r="BH7" s="666"/>
      <c r="BI7" s="666"/>
      <c r="BJ7" s="666"/>
      <c r="BK7" s="666"/>
      <c r="BL7" s="666"/>
      <c r="BM7" s="666"/>
      <c r="BN7" s="667"/>
      <c r="BO7" s="692">
        <v>33.4</v>
      </c>
      <c r="BP7" s="692"/>
      <c r="BQ7" s="692"/>
      <c r="BR7" s="692"/>
      <c r="BS7" s="693">
        <v>4728</v>
      </c>
      <c r="BT7" s="693"/>
      <c r="BU7" s="693"/>
      <c r="BV7" s="693"/>
      <c r="BW7" s="693"/>
      <c r="BX7" s="693"/>
      <c r="BY7" s="693"/>
      <c r="BZ7" s="693"/>
      <c r="CA7" s="693"/>
      <c r="CB7" s="751"/>
      <c r="CD7" s="699" t="s">
        <v>233</v>
      </c>
      <c r="CE7" s="700"/>
      <c r="CF7" s="700"/>
      <c r="CG7" s="700"/>
      <c r="CH7" s="700"/>
      <c r="CI7" s="700"/>
      <c r="CJ7" s="700"/>
      <c r="CK7" s="700"/>
      <c r="CL7" s="700"/>
      <c r="CM7" s="700"/>
      <c r="CN7" s="700"/>
      <c r="CO7" s="700"/>
      <c r="CP7" s="700"/>
      <c r="CQ7" s="701"/>
      <c r="CR7" s="665">
        <v>1027888</v>
      </c>
      <c r="CS7" s="666"/>
      <c r="CT7" s="666"/>
      <c r="CU7" s="666"/>
      <c r="CV7" s="666"/>
      <c r="CW7" s="666"/>
      <c r="CX7" s="666"/>
      <c r="CY7" s="667"/>
      <c r="CZ7" s="692">
        <v>24.2</v>
      </c>
      <c r="DA7" s="692"/>
      <c r="DB7" s="692"/>
      <c r="DC7" s="692"/>
      <c r="DD7" s="671">
        <v>62956</v>
      </c>
      <c r="DE7" s="666"/>
      <c r="DF7" s="666"/>
      <c r="DG7" s="666"/>
      <c r="DH7" s="666"/>
      <c r="DI7" s="666"/>
      <c r="DJ7" s="666"/>
      <c r="DK7" s="666"/>
      <c r="DL7" s="666"/>
      <c r="DM7" s="666"/>
      <c r="DN7" s="666"/>
      <c r="DO7" s="666"/>
      <c r="DP7" s="667"/>
      <c r="DQ7" s="671">
        <v>761331</v>
      </c>
      <c r="DR7" s="666"/>
      <c r="DS7" s="666"/>
      <c r="DT7" s="666"/>
      <c r="DU7" s="666"/>
      <c r="DV7" s="666"/>
      <c r="DW7" s="666"/>
      <c r="DX7" s="666"/>
      <c r="DY7" s="666"/>
      <c r="DZ7" s="666"/>
      <c r="EA7" s="666"/>
      <c r="EB7" s="666"/>
      <c r="EC7" s="709"/>
    </row>
    <row r="8" spans="2:143" ht="11.25" customHeight="1" x14ac:dyDescent="0.15">
      <c r="B8" s="662" t="s">
        <v>234</v>
      </c>
      <c r="C8" s="663"/>
      <c r="D8" s="663"/>
      <c r="E8" s="663"/>
      <c r="F8" s="663"/>
      <c r="G8" s="663"/>
      <c r="H8" s="663"/>
      <c r="I8" s="663"/>
      <c r="J8" s="663"/>
      <c r="K8" s="663"/>
      <c r="L8" s="663"/>
      <c r="M8" s="663"/>
      <c r="N8" s="663"/>
      <c r="O8" s="663"/>
      <c r="P8" s="663"/>
      <c r="Q8" s="664"/>
      <c r="R8" s="665">
        <v>748</v>
      </c>
      <c r="S8" s="666"/>
      <c r="T8" s="666"/>
      <c r="U8" s="666"/>
      <c r="V8" s="666"/>
      <c r="W8" s="666"/>
      <c r="X8" s="666"/>
      <c r="Y8" s="667"/>
      <c r="Z8" s="692">
        <v>0</v>
      </c>
      <c r="AA8" s="692"/>
      <c r="AB8" s="692"/>
      <c r="AC8" s="692"/>
      <c r="AD8" s="693">
        <v>748</v>
      </c>
      <c r="AE8" s="693"/>
      <c r="AF8" s="693"/>
      <c r="AG8" s="693"/>
      <c r="AH8" s="693"/>
      <c r="AI8" s="693"/>
      <c r="AJ8" s="693"/>
      <c r="AK8" s="693"/>
      <c r="AL8" s="668">
        <v>0</v>
      </c>
      <c r="AM8" s="669"/>
      <c r="AN8" s="669"/>
      <c r="AO8" s="694"/>
      <c r="AP8" s="662" t="s">
        <v>235</v>
      </c>
      <c r="AQ8" s="663"/>
      <c r="AR8" s="663"/>
      <c r="AS8" s="663"/>
      <c r="AT8" s="663"/>
      <c r="AU8" s="663"/>
      <c r="AV8" s="663"/>
      <c r="AW8" s="663"/>
      <c r="AX8" s="663"/>
      <c r="AY8" s="663"/>
      <c r="AZ8" s="663"/>
      <c r="BA8" s="663"/>
      <c r="BB8" s="663"/>
      <c r="BC8" s="663"/>
      <c r="BD8" s="663"/>
      <c r="BE8" s="663"/>
      <c r="BF8" s="664"/>
      <c r="BG8" s="665">
        <v>4208</v>
      </c>
      <c r="BH8" s="666"/>
      <c r="BI8" s="666"/>
      <c r="BJ8" s="666"/>
      <c r="BK8" s="666"/>
      <c r="BL8" s="666"/>
      <c r="BM8" s="666"/>
      <c r="BN8" s="667"/>
      <c r="BO8" s="692">
        <v>1.2</v>
      </c>
      <c r="BP8" s="692"/>
      <c r="BQ8" s="692"/>
      <c r="BR8" s="692"/>
      <c r="BS8" s="693" t="s">
        <v>127</v>
      </c>
      <c r="BT8" s="693"/>
      <c r="BU8" s="693"/>
      <c r="BV8" s="693"/>
      <c r="BW8" s="693"/>
      <c r="BX8" s="693"/>
      <c r="BY8" s="693"/>
      <c r="BZ8" s="693"/>
      <c r="CA8" s="693"/>
      <c r="CB8" s="751"/>
      <c r="CD8" s="699" t="s">
        <v>236</v>
      </c>
      <c r="CE8" s="700"/>
      <c r="CF8" s="700"/>
      <c r="CG8" s="700"/>
      <c r="CH8" s="700"/>
      <c r="CI8" s="700"/>
      <c r="CJ8" s="700"/>
      <c r="CK8" s="700"/>
      <c r="CL8" s="700"/>
      <c r="CM8" s="700"/>
      <c r="CN8" s="700"/>
      <c r="CO8" s="700"/>
      <c r="CP8" s="700"/>
      <c r="CQ8" s="701"/>
      <c r="CR8" s="665">
        <v>722734</v>
      </c>
      <c r="CS8" s="666"/>
      <c r="CT8" s="666"/>
      <c r="CU8" s="666"/>
      <c r="CV8" s="666"/>
      <c r="CW8" s="666"/>
      <c r="CX8" s="666"/>
      <c r="CY8" s="667"/>
      <c r="CZ8" s="692">
        <v>17</v>
      </c>
      <c r="DA8" s="692"/>
      <c r="DB8" s="692"/>
      <c r="DC8" s="692"/>
      <c r="DD8" s="671" t="s">
        <v>127</v>
      </c>
      <c r="DE8" s="666"/>
      <c r="DF8" s="666"/>
      <c r="DG8" s="666"/>
      <c r="DH8" s="666"/>
      <c r="DI8" s="666"/>
      <c r="DJ8" s="666"/>
      <c r="DK8" s="666"/>
      <c r="DL8" s="666"/>
      <c r="DM8" s="666"/>
      <c r="DN8" s="666"/>
      <c r="DO8" s="666"/>
      <c r="DP8" s="667"/>
      <c r="DQ8" s="671">
        <v>397967</v>
      </c>
      <c r="DR8" s="666"/>
      <c r="DS8" s="666"/>
      <c r="DT8" s="666"/>
      <c r="DU8" s="666"/>
      <c r="DV8" s="666"/>
      <c r="DW8" s="666"/>
      <c r="DX8" s="666"/>
      <c r="DY8" s="666"/>
      <c r="DZ8" s="666"/>
      <c r="EA8" s="666"/>
      <c r="EB8" s="666"/>
      <c r="EC8" s="709"/>
    </row>
    <row r="9" spans="2:143" ht="11.25" customHeight="1" x14ac:dyDescent="0.15">
      <c r="B9" s="662" t="s">
        <v>237</v>
      </c>
      <c r="C9" s="663"/>
      <c r="D9" s="663"/>
      <c r="E9" s="663"/>
      <c r="F9" s="663"/>
      <c r="G9" s="663"/>
      <c r="H9" s="663"/>
      <c r="I9" s="663"/>
      <c r="J9" s="663"/>
      <c r="K9" s="663"/>
      <c r="L9" s="663"/>
      <c r="M9" s="663"/>
      <c r="N9" s="663"/>
      <c r="O9" s="663"/>
      <c r="P9" s="663"/>
      <c r="Q9" s="664"/>
      <c r="R9" s="665">
        <v>912</v>
      </c>
      <c r="S9" s="666"/>
      <c r="T9" s="666"/>
      <c r="U9" s="666"/>
      <c r="V9" s="666"/>
      <c r="W9" s="666"/>
      <c r="X9" s="666"/>
      <c r="Y9" s="667"/>
      <c r="Z9" s="692">
        <v>0</v>
      </c>
      <c r="AA9" s="692"/>
      <c r="AB9" s="692"/>
      <c r="AC9" s="692"/>
      <c r="AD9" s="693">
        <v>912</v>
      </c>
      <c r="AE9" s="693"/>
      <c r="AF9" s="693"/>
      <c r="AG9" s="693"/>
      <c r="AH9" s="693"/>
      <c r="AI9" s="693"/>
      <c r="AJ9" s="693"/>
      <c r="AK9" s="693"/>
      <c r="AL9" s="668">
        <v>0</v>
      </c>
      <c r="AM9" s="669"/>
      <c r="AN9" s="669"/>
      <c r="AO9" s="694"/>
      <c r="AP9" s="662" t="s">
        <v>238</v>
      </c>
      <c r="AQ9" s="663"/>
      <c r="AR9" s="663"/>
      <c r="AS9" s="663"/>
      <c r="AT9" s="663"/>
      <c r="AU9" s="663"/>
      <c r="AV9" s="663"/>
      <c r="AW9" s="663"/>
      <c r="AX9" s="663"/>
      <c r="AY9" s="663"/>
      <c r="AZ9" s="663"/>
      <c r="BA9" s="663"/>
      <c r="BB9" s="663"/>
      <c r="BC9" s="663"/>
      <c r="BD9" s="663"/>
      <c r="BE9" s="663"/>
      <c r="BF9" s="664"/>
      <c r="BG9" s="665">
        <v>86809</v>
      </c>
      <c r="BH9" s="666"/>
      <c r="BI9" s="666"/>
      <c r="BJ9" s="666"/>
      <c r="BK9" s="666"/>
      <c r="BL9" s="666"/>
      <c r="BM9" s="666"/>
      <c r="BN9" s="667"/>
      <c r="BO9" s="692">
        <v>25.3</v>
      </c>
      <c r="BP9" s="692"/>
      <c r="BQ9" s="692"/>
      <c r="BR9" s="692"/>
      <c r="BS9" s="693" t="s">
        <v>127</v>
      </c>
      <c r="BT9" s="693"/>
      <c r="BU9" s="693"/>
      <c r="BV9" s="693"/>
      <c r="BW9" s="693"/>
      <c r="BX9" s="693"/>
      <c r="BY9" s="693"/>
      <c r="BZ9" s="693"/>
      <c r="CA9" s="693"/>
      <c r="CB9" s="751"/>
      <c r="CD9" s="699" t="s">
        <v>239</v>
      </c>
      <c r="CE9" s="700"/>
      <c r="CF9" s="700"/>
      <c r="CG9" s="700"/>
      <c r="CH9" s="700"/>
      <c r="CI9" s="700"/>
      <c r="CJ9" s="700"/>
      <c r="CK9" s="700"/>
      <c r="CL9" s="700"/>
      <c r="CM9" s="700"/>
      <c r="CN9" s="700"/>
      <c r="CO9" s="700"/>
      <c r="CP9" s="700"/>
      <c r="CQ9" s="701"/>
      <c r="CR9" s="665">
        <v>675024</v>
      </c>
      <c r="CS9" s="666"/>
      <c r="CT9" s="666"/>
      <c r="CU9" s="666"/>
      <c r="CV9" s="666"/>
      <c r="CW9" s="666"/>
      <c r="CX9" s="666"/>
      <c r="CY9" s="667"/>
      <c r="CZ9" s="692">
        <v>15.9</v>
      </c>
      <c r="DA9" s="692"/>
      <c r="DB9" s="692"/>
      <c r="DC9" s="692"/>
      <c r="DD9" s="671">
        <v>387385</v>
      </c>
      <c r="DE9" s="666"/>
      <c r="DF9" s="666"/>
      <c r="DG9" s="666"/>
      <c r="DH9" s="666"/>
      <c r="DI9" s="666"/>
      <c r="DJ9" s="666"/>
      <c r="DK9" s="666"/>
      <c r="DL9" s="666"/>
      <c r="DM9" s="666"/>
      <c r="DN9" s="666"/>
      <c r="DO9" s="666"/>
      <c r="DP9" s="667"/>
      <c r="DQ9" s="671">
        <v>246984</v>
      </c>
      <c r="DR9" s="666"/>
      <c r="DS9" s="666"/>
      <c r="DT9" s="666"/>
      <c r="DU9" s="666"/>
      <c r="DV9" s="666"/>
      <c r="DW9" s="666"/>
      <c r="DX9" s="666"/>
      <c r="DY9" s="666"/>
      <c r="DZ9" s="666"/>
      <c r="EA9" s="666"/>
      <c r="EB9" s="666"/>
      <c r="EC9" s="709"/>
    </row>
    <row r="10" spans="2:143" ht="11.25" customHeight="1" x14ac:dyDescent="0.15">
      <c r="B10" s="662" t="s">
        <v>240</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92" t="s">
        <v>127</v>
      </c>
      <c r="AA10" s="692"/>
      <c r="AB10" s="692"/>
      <c r="AC10" s="692"/>
      <c r="AD10" s="693" t="s">
        <v>127</v>
      </c>
      <c r="AE10" s="693"/>
      <c r="AF10" s="693"/>
      <c r="AG10" s="693"/>
      <c r="AH10" s="693"/>
      <c r="AI10" s="693"/>
      <c r="AJ10" s="693"/>
      <c r="AK10" s="693"/>
      <c r="AL10" s="668" t="s">
        <v>127</v>
      </c>
      <c r="AM10" s="669"/>
      <c r="AN10" s="669"/>
      <c r="AO10" s="694"/>
      <c r="AP10" s="662" t="s">
        <v>241</v>
      </c>
      <c r="AQ10" s="663"/>
      <c r="AR10" s="663"/>
      <c r="AS10" s="663"/>
      <c r="AT10" s="663"/>
      <c r="AU10" s="663"/>
      <c r="AV10" s="663"/>
      <c r="AW10" s="663"/>
      <c r="AX10" s="663"/>
      <c r="AY10" s="663"/>
      <c r="AZ10" s="663"/>
      <c r="BA10" s="663"/>
      <c r="BB10" s="663"/>
      <c r="BC10" s="663"/>
      <c r="BD10" s="663"/>
      <c r="BE10" s="663"/>
      <c r="BF10" s="664"/>
      <c r="BG10" s="665">
        <v>16943</v>
      </c>
      <c r="BH10" s="666"/>
      <c r="BI10" s="666"/>
      <c r="BJ10" s="666"/>
      <c r="BK10" s="666"/>
      <c r="BL10" s="666"/>
      <c r="BM10" s="666"/>
      <c r="BN10" s="667"/>
      <c r="BO10" s="692">
        <v>4.9000000000000004</v>
      </c>
      <c r="BP10" s="692"/>
      <c r="BQ10" s="692"/>
      <c r="BR10" s="692"/>
      <c r="BS10" s="693">
        <v>2824</v>
      </c>
      <c r="BT10" s="693"/>
      <c r="BU10" s="693"/>
      <c r="BV10" s="693"/>
      <c r="BW10" s="693"/>
      <c r="BX10" s="693"/>
      <c r="BY10" s="693"/>
      <c r="BZ10" s="693"/>
      <c r="CA10" s="693"/>
      <c r="CB10" s="751"/>
      <c r="CD10" s="699" t="s">
        <v>242</v>
      </c>
      <c r="CE10" s="700"/>
      <c r="CF10" s="700"/>
      <c r="CG10" s="700"/>
      <c r="CH10" s="700"/>
      <c r="CI10" s="700"/>
      <c r="CJ10" s="700"/>
      <c r="CK10" s="700"/>
      <c r="CL10" s="700"/>
      <c r="CM10" s="700"/>
      <c r="CN10" s="700"/>
      <c r="CO10" s="700"/>
      <c r="CP10" s="700"/>
      <c r="CQ10" s="701"/>
      <c r="CR10" s="665" t="s">
        <v>127</v>
      </c>
      <c r="CS10" s="666"/>
      <c r="CT10" s="666"/>
      <c r="CU10" s="666"/>
      <c r="CV10" s="666"/>
      <c r="CW10" s="666"/>
      <c r="CX10" s="666"/>
      <c r="CY10" s="667"/>
      <c r="CZ10" s="692" t="s">
        <v>127</v>
      </c>
      <c r="DA10" s="692"/>
      <c r="DB10" s="692"/>
      <c r="DC10" s="692"/>
      <c r="DD10" s="671" t="s">
        <v>127</v>
      </c>
      <c r="DE10" s="666"/>
      <c r="DF10" s="666"/>
      <c r="DG10" s="666"/>
      <c r="DH10" s="666"/>
      <c r="DI10" s="666"/>
      <c r="DJ10" s="666"/>
      <c r="DK10" s="666"/>
      <c r="DL10" s="666"/>
      <c r="DM10" s="666"/>
      <c r="DN10" s="666"/>
      <c r="DO10" s="666"/>
      <c r="DP10" s="667"/>
      <c r="DQ10" s="671" t="s">
        <v>127</v>
      </c>
      <c r="DR10" s="666"/>
      <c r="DS10" s="666"/>
      <c r="DT10" s="666"/>
      <c r="DU10" s="666"/>
      <c r="DV10" s="666"/>
      <c r="DW10" s="666"/>
      <c r="DX10" s="666"/>
      <c r="DY10" s="666"/>
      <c r="DZ10" s="666"/>
      <c r="EA10" s="666"/>
      <c r="EB10" s="666"/>
      <c r="EC10" s="709"/>
    </row>
    <row r="11" spans="2:143" ht="11.25" customHeight="1" x14ac:dyDescent="0.15">
      <c r="B11" s="662" t="s">
        <v>244</v>
      </c>
      <c r="C11" s="663"/>
      <c r="D11" s="663"/>
      <c r="E11" s="663"/>
      <c r="F11" s="663"/>
      <c r="G11" s="663"/>
      <c r="H11" s="663"/>
      <c r="I11" s="663"/>
      <c r="J11" s="663"/>
      <c r="K11" s="663"/>
      <c r="L11" s="663"/>
      <c r="M11" s="663"/>
      <c r="N11" s="663"/>
      <c r="O11" s="663"/>
      <c r="P11" s="663"/>
      <c r="Q11" s="664"/>
      <c r="R11" s="665">
        <v>77136</v>
      </c>
      <c r="S11" s="666"/>
      <c r="T11" s="666"/>
      <c r="U11" s="666"/>
      <c r="V11" s="666"/>
      <c r="W11" s="666"/>
      <c r="X11" s="666"/>
      <c r="Y11" s="667"/>
      <c r="Z11" s="668">
        <v>1.8</v>
      </c>
      <c r="AA11" s="669"/>
      <c r="AB11" s="669"/>
      <c r="AC11" s="670"/>
      <c r="AD11" s="671">
        <v>77136</v>
      </c>
      <c r="AE11" s="666"/>
      <c r="AF11" s="666"/>
      <c r="AG11" s="666"/>
      <c r="AH11" s="666"/>
      <c r="AI11" s="666"/>
      <c r="AJ11" s="666"/>
      <c r="AK11" s="667"/>
      <c r="AL11" s="668">
        <v>3.4</v>
      </c>
      <c r="AM11" s="669"/>
      <c r="AN11" s="669"/>
      <c r="AO11" s="694"/>
      <c r="AP11" s="662" t="s">
        <v>245</v>
      </c>
      <c r="AQ11" s="663"/>
      <c r="AR11" s="663"/>
      <c r="AS11" s="663"/>
      <c r="AT11" s="663"/>
      <c r="AU11" s="663"/>
      <c r="AV11" s="663"/>
      <c r="AW11" s="663"/>
      <c r="AX11" s="663"/>
      <c r="AY11" s="663"/>
      <c r="AZ11" s="663"/>
      <c r="BA11" s="663"/>
      <c r="BB11" s="663"/>
      <c r="BC11" s="663"/>
      <c r="BD11" s="663"/>
      <c r="BE11" s="663"/>
      <c r="BF11" s="664"/>
      <c r="BG11" s="665">
        <v>6663</v>
      </c>
      <c r="BH11" s="666"/>
      <c r="BI11" s="666"/>
      <c r="BJ11" s="666"/>
      <c r="BK11" s="666"/>
      <c r="BL11" s="666"/>
      <c r="BM11" s="666"/>
      <c r="BN11" s="667"/>
      <c r="BO11" s="692">
        <v>1.9</v>
      </c>
      <c r="BP11" s="692"/>
      <c r="BQ11" s="692"/>
      <c r="BR11" s="692"/>
      <c r="BS11" s="693">
        <v>1904</v>
      </c>
      <c r="BT11" s="693"/>
      <c r="BU11" s="693"/>
      <c r="BV11" s="693"/>
      <c r="BW11" s="693"/>
      <c r="BX11" s="693"/>
      <c r="BY11" s="693"/>
      <c r="BZ11" s="693"/>
      <c r="CA11" s="693"/>
      <c r="CB11" s="751"/>
      <c r="CD11" s="699" t="s">
        <v>246</v>
      </c>
      <c r="CE11" s="700"/>
      <c r="CF11" s="700"/>
      <c r="CG11" s="700"/>
      <c r="CH11" s="700"/>
      <c r="CI11" s="700"/>
      <c r="CJ11" s="700"/>
      <c r="CK11" s="700"/>
      <c r="CL11" s="700"/>
      <c r="CM11" s="700"/>
      <c r="CN11" s="700"/>
      <c r="CO11" s="700"/>
      <c r="CP11" s="700"/>
      <c r="CQ11" s="701"/>
      <c r="CR11" s="665">
        <v>272589</v>
      </c>
      <c r="CS11" s="666"/>
      <c r="CT11" s="666"/>
      <c r="CU11" s="666"/>
      <c r="CV11" s="666"/>
      <c r="CW11" s="666"/>
      <c r="CX11" s="666"/>
      <c r="CY11" s="667"/>
      <c r="CZ11" s="692">
        <v>6.4</v>
      </c>
      <c r="DA11" s="692"/>
      <c r="DB11" s="692"/>
      <c r="DC11" s="692"/>
      <c r="DD11" s="671">
        <v>5492</v>
      </c>
      <c r="DE11" s="666"/>
      <c r="DF11" s="666"/>
      <c r="DG11" s="666"/>
      <c r="DH11" s="666"/>
      <c r="DI11" s="666"/>
      <c r="DJ11" s="666"/>
      <c r="DK11" s="666"/>
      <c r="DL11" s="666"/>
      <c r="DM11" s="666"/>
      <c r="DN11" s="666"/>
      <c r="DO11" s="666"/>
      <c r="DP11" s="667"/>
      <c r="DQ11" s="671">
        <v>150393</v>
      </c>
      <c r="DR11" s="666"/>
      <c r="DS11" s="666"/>
      <c r="DT11" s="666"/>
      <c r="DU11" s="666"/>
      <c r="DV11" s="666"/>
      <c r="DW11" s="666"/>
      <c r="DX11" s="666"/>
      <c r="DY11" s="666"/>
      <c r="DZ11" s="666"/>
      <c r="EA11" s="666"/>
      <c r="EB11" s="666"/>
      <c r="EC11" s="709"/>
    </row>
    <row r="12" spans="2:143" ht="11.25" customHeight="1" x14ac:dyDescent="0.15">
      <c r="B12" s="662" t="s">
        <v>247</v>
      </c>
      <c r="C12" s="663"/>
      <c r="D12" s="663"/>
      <c r="E12" s="663"/>
      <c r="F12" s="663"/>
      <c r="G12" s="663"/>
      <c r="H12" s="663"/>
      <c r="I12" s="663"/>
      <c r="J12" s="663"/>
      <c r="K12" s="663"/>
      <c r="L12" s="663"/>
      <c r="M12" s="663"/>
      <c r="N12" s="663"/>
      <c r="O12" s="663"/>
      <c r="P12" s="663"/>
      <c r="Q12" s="664"/>
      <c r="R12" s="665" t="s">
        <v>127</v>
      </c>
      <c r="S12" s="666"/>
      <c r="T12" s="666"/>
      <c r="U12" s="666"/>
      <c r="V12" s="666"/>
      <c r="W12" s="666"/>
      <c r="X12" s="666"/>
      <c r="Y12" s="667"/>
      <c r="Z12" s="692" t="s">
        <v>127</v>
      </c>
      <c r="AA12" s="692"/>
      <c r="AB12" s="692"/>
      <c r="AC12" s="692"/>
      <c r="AD12" s="693" t="s">
        <v>127</v>
      </c>
      <c r="AE12" s="693"/>
      <c r="AF12" s="693"/>
      <c r="AG12" s="693"/>
      <c r="AH12" s="693"/>
      <c r="AI12" s="693"/>
      <c r="AJ12" s="693"/>
      <c r="AK12" s="693"/>
      <c r="AL12" s="668" t="s">
        <v>127</v>
      </c>
      <c r="AM12" s="669"/>
      <c r="AN12" s="669"/>
      <c r="AO12" s="694"/>
      <c r="AP12" s="662" t="s">
        <v>248</v>
      </c>
      <c r="AQ12" s="663"/>
      <c r="AR12" s="663"/>
      <c r="AS12" s="663"/>
      <c r="AT12" s="663"/>
      <c r="AU12" s="663"/>
      <c r="AV12" s="663"/>
      <c r="AW12" s="663"/>
      <c r="AX12" s="663"/>
      <c r="AY12" s="663"/>
      <c r="AZ12" s="663"/>
      <c r="BA12" s="663"/>
      <c r="BB12" s="663"/>
      <c r="BC12" s="663"/>
      <c r="BD12" s="663"/>
      <c r="BE12" s="663"/>
      <c r="BF12" s="664"/>
      <c r="BG12" s="665">
        <v>161884</v>
      </c>
      <c r="BH12" s="666"/>
      <c r="BI12" s="666"/>
      <c r="BJ12" s="666"/>
      <c r="BK12" s="666"/>
      <c r="BL12" s="666"/>
      <c r="BM12" s="666"/>
      <c r="BN12" s="667"/>
      <c r="BO12" s="692">
        <v>47.2</v>
      </c>
      <c r="BP12" s="692"/>
      <c r="BQ12" s="692"/>
      <c r="BR12" s="692"/>
      <c r="BS12" s="693" t="s">
        <v>127</v>
      </c>
      <c r="BT12" s="693"/>
      <c r="BU12" s="693"/>
      <c r="BV12" s="693"/>
      <c r="BW12" s="693"/>
      <c r="BX12" s="693"/>
      <c r="BY12" s="693"/>
      <c r="BZ12" s="693"/>
      <c r="CA12" s="693"/>
      <c r="CB12" s="751"/>
      <c r="CD12" s="699" t="s">
        <v>249</v>
      </c>
      <c r="CE12" s="700"/>
      <c r="CF12" s="700"/>
      <c r="CG12" s="700"/>
      <c r="CH12" s="700"/>
      <c r="CI12" s="700"/>
      <c r="CJ12" s="700"/>
      <c r="CK12" s="700"/>
      <c r="CL12" s="700"/>
      <c r="CM12" s="700"/>
      <c r="CN12" s="700"/>
      <c r="CO12" s="700"/>
      <c r="CP12" s="700"/>
      <c r="CQ12" s="701"/>
      <c r="CR12" s="665">
        <v>173740</v>
      </c>
      <c r="CS12" s="666"/>
      <c r="CT12" s="666"/>
      <c r="CU12" s="666"/>
      <c r="CV12" s="666"/>
      <c r="CW12" s="666"/>
      <c r="CX12" s="666"/>
      <c r="CY12" s="667"/>
      <c r="CZ12" s="692">
        <v>4.0999999999999996</v>
      </c>
      <c r="DA12" s="692"/>
      <c r="DB12" s="692"/>
      <c r="DC12" s="692"/>
      <c r="DD12" s="671">
        <v>5672</v>
      </c>
      <c r="DE12" s="666"/>
      <c r="DF12" s="666"/>
      <c r="DG12" s="666"/>
      <c r="DH12" s="666"/>
      <c r="DI12" s="666"/>
      <c r="DJ12" s="666"/>
      <c r="DK12" s="666"/>
      <c r="DL12" s="666"/>
      <c r="DM12" s="666"/>
      <c r="DN12" s="666"/>
      <c r="DO12" s="666"/>
      <c r="DP12" s="667"/>
      <c r="DQ12" s="671">
        <v>151806</v>
      </c>
      <c r="DR12" s="666"/>
      <c r="DS12" s="666"/>
      <c r="DT12" s="666"/>
      <c r="DU12" s="666"/>
      <c r="DV12" s="666"/>
      <c r="DW12" s="666"/>
      <c r="DX12" s="666"/>
      <c r="DY12" s="666"/>
      <c r="DZ12" s="666"/>
      <c r="EA12" s="666"/>
      <c r="EB12" s="666"/>
      <c r="EC12" s="709"/>
    </row>
    <row r="13" spans="2:143" ht="11.25" customHeight="1" x14ac:dyDescent="0.15">
      <c r="B13" s="662" t="s">
        <v>250</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92" t="s">
        <v>127</v>
      </c>
      <c r="AA13" s="692"/>
      <c r="AB13" s="692"/>
      <c r="AC13" s="692"/>
      <c r="AD13" s="693" t="s">
        <v>127</v>
      </c>
      <c r="AE13" s="693"/>
      <c r="AF13" s="693"/>
      <c r="AG13" s="693"/>
      <c r="AH13" s="693"/>
      <c r="AI13" s="693"/>
      <c r="AJ13" s="693"/>
      <c r="AK13" s="693"/>
      <c r="AL13" s="668" t="s">
        <v>127</v>
      </c>
      <c r="AM13" s="669"/>
      <c r="AN13" s="669"/>
      <c r="AO13" s="694"/>
      <c r="AP13" s="662" t="s">
        <v>251</v>
      </c>
      <c r="AQ13" s="663"/>
      <c r="AR13" s="663"/>
      <c r="AS13" s="663"/>
      <c r="AT13" s="663"/>
      <c r="AU13" s="663"/>
      <c r="AV13" s="663"/>
      <c r="AW13" s="663"/>
      <c r="AX13" s="663"/>
      <c r="AY13" s="663"/>
      <c r="AZ13" s="663"/>
      <c r="BA13" s="663"/>
      <c r="BB13" s="663"/>
      <c r="BC13" s="663"/>
      <c r="BD13" s="663"/>
      <c r="BE13" s="663"/>
      <c r="BF13" s="664"/>
      <c r="BG13" s="665">
        <v>160144</v>
      </c>
      <c r="BH13" s="666"/>
      <c r="BI13" s="666"/>
      <c r="BJ13" s="666"/>
      <c r="BK13" s="666"/>
      <c r="BL13" s="666"/>
      <c r="BM13" s="666"/>
      <c r="BN13" s="667"/>
      <c r="BO13" s="692">
        <v>46.7</v>
      </c>
      <c r="BP13" s="692"/>
      <c r="BQ13" s="692"/>
      <c r="BR13" s="692"/>
      <c r="BS13" s="693" t="s">
        <v>127</v>
      </c>
      <c r="BT13" s="693"/>
      <c r="BU13" s="693"/>
      <c r="BV13" s="693"/>
      <c r="BW13" s="693"/>
      <c r="BX13" s="693"/>
      <c r="BY13" s="693"/>
      <c r="BZ13" s="693"/>
      <c r="CA13" s="693"/>
      <c r="CB13" s="751"/>
      <c r="CD13" s="699" t="s">
        <v>252</v>
      </c>
      <c r="CE13" s="700"/>
      <c r="CF13" s="700"/>
      <c r="CG13" s="700"/>
      <c r="CH13" s="700"/>
      <c r="CI13" s="700"/>
      <c r="CJ13" s="700"/>
      <c r="CK13" s="700"/>
      <c r="CL13" s="700"/>
      <c r="CM13" s="700"/>
      <c r="CN13" s="700"/>
      <c r="CO13" s="700"/>
      <c r="CP13" s="700"/>
      <c r="CQ13" s="701"/>
      <c r="CR13" s="665">
        <v>394409</v>
      </c>
      <c r="CS13" s="666"/>
      <c r="CT13" s="666"/>
      <c r="CU13" s="666"/>
      <c r="CV13" s="666"/>
      <c r="CW13" s="666"/>
      <c r="CX13" s="666"/>
      <c r="CY13" s="667"/>
      <c r="CZ13" s="692">
        <v>9.3000000000000007</v>
      </c>
      <c r="DA13" s="692"/>
      <c r="DB13" s="692"/>
      <c r="DC13" s="692"/>
      <c r="DD13" s="671">
        <v>213053</v>
      </c>
      <c r="DE13" s="666"/>
      <c r="DF13" s="666"/>
      <c r="DG13" s="666"/>
      <c r="DH13" s="666"/>
      <c r="DI13" s="666"/>
      <c r="DJ13" s="666"/>
      <c r="DK13" s="666"/>
      <c r="DL13" s="666"/>
      <c r="DM13" s="666"/>
      <c r="DN13" s="666"/>
      <c r="DO13" s="666"/>
      <c r="DP13" s="667"/>
      <c r="DQ13" s="671">
        <v>174247</v>
      </c>
      <c r="DR13" s="666"/>
      <c r="DS13" s="666"/>
      <c r="DT13" s="666"/>
      <c r="DU13" s="666"/>
      <c r="DV13" s="666"/>
      <c r="DW13" s="666"/>
      <c r="DX13" s="666"/>
      <c r="DY13" s="666"/>
      <c r="DZ13" s="666"/>
      <c r="EA13" s="666"/>
      <c r="EB13" s="666"/>
      <c r="EC13" s="709"/>
    </row>
    <row r="14" spans="2:143" ht="11.25" customHeight="1" x14ac:dyDescent="0.15">
      <c r="B14" s="662" t="s">
        <v>253</v>
      </c>
      <c r="C14" s="663"/>
      <c r="D14" s="663"/>
      <c r="E14" s="663"/>
      <c r="F14" s="663"/>
      <c r="G14" s="663"/>
      <c r="H14" s="663"/>
      <c r="I14" s="663"/>
      <c r="J14" s="663"/>
      <c r="K14" s="663"/>
      <c r="L14" s="663"/>
      <c r="M14" s="663"/>
      <c r="N14" s="663"/>
      <c r="O14" s="663"/>
      <c r="P14" s="663"/>
      <c r="Q14" s="664"/>
      <c r="R14" s="665" t="s">
        <v>127</v>
      </c>
      <c r="S14" s="666"/>
      <c r="T14" s="666"/>
      <c r="U14" s="666"/>
      <c r="V14" s="666"/>
      <c r="W14" s="666"/>
      <c r="X14" s="666"/>
      <c r="Y14" s="667"/>
      <c r="Z14" s="692" t="s">
        <v>127</v>
      </c>
      <c r="AA14" s="692"/>
      <c r="AB14" s="692"/>
      <c r="AC14" s="692"/>
      <c r="AD14" s="693" t="s">
        <v>127</v>
      </c>
      <c r="AE14" s="693"/>
      <c r="AF14" s="693"/>
      <c r="AG14" s="693"/>
      <c r="AH14" s="693"/>
      <c r="AI14" s="693"/>
      <c r="AJ14" s="693"/>
      <c r="AK14" s="693"/>
      <c r="AL14" s="668" t="s">
        <v>127</v>
      </c>
      <c r="AM14" s="669"/>
      <c r="AN14" s="669"/>
      <c r="AO14" s="694"/>
      <c r="AP14" s="662" t="s">
        <v>254</v>
      </c>
      <c r="AQ14" s="663"/>
      <c r="AR14" s="663"/>
      <c r="AS14" s="663"/>
      <c r="AT14" s="663"/>
      <c r="AU14" s="663"/>
      <c r="AV14" s="663"/>
      <c r="AW14" s="663"/>
      <c r="AX14" s="663"/>
      <c r="AY14" s="663"/>
      <c r="AZ14" s="663"/>
      <c r="BA14" s="663"/>
      <c r="BB14" s="663"/>
      <c r="BC14" s="663"/>
      <c r="BD14" s="663"/>
      <c r="BE14" s="663"/>
      <c r="BF14" s="664"/>
      <c r="BG14" s="665">
        <v>7762</v>
      </c>
      <c r="BH14" s="666"/>
      <c r="BI14" s="666"/>
      <c r="BJ14" s="666"/>
      <c r="BK14" s="666"/>
      <c r="BL14" s="666"/>
      <c r="BM14" s="666"/>
      <c r="BN14" s="667"/>
      <c r="BO14" s="692">
        <v>2.2999999999999998</v>
      </c>
      <c r="BP14" s="692"/>
      <c r="BQ14" s="692"/>
      <c r="BR14" s="692"/>
      <c r="BS14" s="693" t="s">
        <v>127</v>
      </c>
      <c r="BT14" s="693"/>
      <c r="BU14" s="693"/>
      <c r="BV14" s="693"/>
      <c r="BW14" s="693"/>
      <c r="BX14" s="693"/>
      <c r="BY14" s="693"/>
      <c r="BZ14" s="693"/>
      <c r="CA14" s="693"/>
      <c r="CB14" s="751"/>
      <c r="CD14" s="699" t="s">
        <v>255</v>
      </c>
      <c r="CE14" s="700"/>
      <c r="CF14" s="700"/>
      <c r="CG14" s="700"/>
      <c r="CH14" s="700"/>
      <c r="CI14" s="700"/>
      <c r="CJ14" s="700"/>
      <c r="CK14" s="700"/>
      <c r="CL14" s="700"/>
      <c r="CM14" s="700"/>
      <c r="CN14" s="700"/>
      <c r="CO14" s="700"/>
      <c r="CP14" s="700"/>
      <c r="CQ14" s="701"/>
      <c r="CR14" s="665">
        <v>164917</v>
      </c>
      <c r="CS14" s="666"/>
      <c r="CT14" s="666"/>
      <c r="CU14" s="666"/>
      <c r="CV14" s="666"/>
      <c r="CW14" s="666"/>
      <c r="CX14" s="666"/>
      <c r="CY14" s="667"/>
      <c r="CZ14" s="692">
        <v>3.9</v>
      </c>
      <c r="DA14" s="692"/>
      <c r="DB14" s="692"/>
      <c r="DC14" s="692"/>
      <c r="DD14" s="671">
        <v>301</v>
      </c>
      <c r="DE14" s="666"/>
      <c r="DF14" s="666"/>
      <c r="DG14" s="666"/>
      <c r="DH14" s="666"/>
      <c r="DI14" s="666"/>
      <c r="DJ14" s="666"/>
      <c r="DK14" s="666"/>
      <c r="DL14" s="666"/>
      <c r="DM14" s="666"/>
      <c r="DN14" s="666"/>
      <c r="DO14" s="666"/>
      <c r="DP14" s="667"/>
      <c r="DQ14" s="671">
        <v>158317</v>
      </c>
      <c r="DR14" s="666"/>
      <c r="DS14" s="666"/>
      <c r="DT14" s="666"/>
      <c r="DU14" s="666"/>
      <c r="DV14" s="666"/>
      <c r="DW14" s="666"/>
      <c r="DX14" s="666"/>
      <c r="DY14" s="666"/>
      <c r="DZ14" s="666"/>
      <c r="EA14" s="666"/>
      <c r="EB14" s="666"/>
      <c r="EC14" s="709"/>
    </row>
    <row r="15" spans="2:143" ht="11.25" customHeight="1" x14ac:dyDescent="0.15">
      <c r="B15" s="662" t="s">
        <v>256</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92" t="s">
        <v>127</v>
      </c>
      <c r="AA15" s="692"/>
      <c r="AB15" s="692"/>
      <c r="AC15" s="692"/>
      <c r="AD15" s="693" t="s">
        <v>127</v>
      </c>
      <c r="AE15" s="693"/>
      <c r="AF15" s="693"/>
      <c r="AG15" s="693"/>
      <c r="AH15" s="693"/>
      <c r="AI15" s="693"/>
      <c r="AJ15" s="693"/>
      <c r="AK15" s="693"/>
      <c r="AL15" s="668" t="s">
        <v>127</v>
      </c>
      <c r="AM15" s="669"/>
      <c r="AN15" s="669"/>
      <c r="AO15" s="694"/>
      <c r="AP15" s="662" t="s">
        <v>257</v>
      </c>
      <c r="AQ15" s="663"/>
      <c r="AR15" s="663"/>
      <c r="AS15" s="663"/>
      <c r="AT15" s="663"/>
      <c r="AU15" s="663"/>
      <c r="AV15" s="663"/>
      <c r="AW15" s="663"/>
      <c r="AX15" s="663"/>
      <c r="AY15" s="663"/>
      <c r="AZ15" s="663"/>
      <c r="BA15" s="663"/>
      <c r="BB15" s="663"/>
      <c r="BC15" s="663"/>
      <c r="BD15" s="663"/>
      <c r="BE15" s="663"/>
      <c r="BF15" s="664"/>
      <c r="BG15" s="665">
        <v>18519</v>
      </c>
      <c r="BH15" s="666"/>
      <c r="BI15" s="666"/>
      <c r="BJ15" s="666"/>
      <c r="BK15" s="666"/>
      <c r="BL15" s="666"/>
      <c r="BM15" s="666"/>
      <c r="BN15" s="667"/>
      <c r="BO15" s="692">
        <v>5.4</v>
      </c>
      <c r="BP15" s="692"/>
      <c r="BQ15" s="692"/>
      <c r="BR15" s="692"/>
      <c r="BS15" s="693" t="s">
        <v>127</v>
      </c>
      <c r="BT15" s="693"/>
      <c r="BU15" s="693"/>
      <c r="BV15" s="693"/>
      <c r="BW15" s="693"/>
      <c r="BX15" s="693"/>
      <c r="BY15" s="693"/>
      <c r="BZ15" s="693"/>
      <c r="CA15" s="693"/>
      <c r="CB15" s="751"/>
      <c r="CD15" s="699" t="s">
        <v>258</v>
      </c>
      <c r="CE15" s="700"/>
      <c r="CF15" s="700"/>
      <c r="CG15" s="700"/>
      <c r="CH15" s="700"/>
      <c r="CI15" s="700"/>
      <c r="CJ15" s="700"/>
      <c r="CK15" s="700"/>
      <c r="CL15" s="700"/>
      <c r="CM15" s="700"/>
      <c r="CN15" s="700"/>
      <c r="CO15" s="700"/>
      <c r="CP15" s="700"/>
      <c r="CQ15" s="701"/>
      <c r="CR15" s="665">
        <v>334617</v>
      </c>
      <c r="CS15" s="666"/>
      <c r="CT15" s="666"/>
      <c r="CU15" s="666"/>
      <c r="CV15" s="666"/>
      <c r="CW15" s="666"/>
      <c r="CX15" s="666"/>
      <c r="CY15" s="667"/>
      <c r="CZ15" s="692">
        <v>7.9</v>
      </c>
      <c r="DA15" s="692"/>
      <c r="DB15" s="692"/>
      <c r="DC15" s="692"/>
      <c r="DD15" s="671">
        <v>3478</v>
      </c>
      <c r="DE15" s="666"/>
      <c r="DF15" s="666"/>
      <c r="DG15" s="666"/>
      <c r="DH15" s="666"/>
      <c r="DI15" s="666"/>
      <c r="DJ15" s="666"/>
      <c r="DK15" s="666"/>
      <c r="DL15" s="666"/>
      <c r="DM15" s="666"/>
      <c r="DN15" s="666"/>
      <c r="DO15" s="666"/>
      <c r="DP15" s="667"/>
      <c r="DQ15" s="671">
        <v>293077</v>
      </c>
      <c r="DR15" s="666"/>
      <c r="DS15" s="666"/>
      <c r="DT15" s="666"/>
      <c r="DU15" s="666"/>
      <c r="DV15" s="666"/>
      <c r="DW15" s="666"/>
      <c r="DX15" s="666"/>
      <c r="DY15" s="666"/>
      <c r="DZ15" s="666"/>
      <c r="EA15" s="666"/>
      <c r="EB15" s="666"/>
      <c r="EC15" s="709"/>
    </row>
    <row r="16" spans="2:143" ht="11.25" customHeight="1" x14ac:dyDescent="0.15">
      <c r="B16" s="662" t="s">
        <v>259</v>
      </c>
      <c r="C16" s="663"/>
      <c r="D16" s="663"/>
      <c r="E16" s="663"/>
      <c r="F16" s="663"/>
      <c r="G16" s="663"/>
      <c r="H16" s="663"/>
      <c r="I16" s="663"/>
      <c r="J16" s="663"/>
      <c r="K16" s="663"/>
      <c r="L16" s="663"/>
      <c r="M16" s="663"/>
      <c r="N16" s="663"/>
      <c r="O16" s="663"/>
      <c r="P16" s="663"/>
      <c r="Q16" s="664"/>
      <c r="R16" s="665">
        <v>2880</v>
      </c>
      <c r="S16" s="666"/>
      <c r="T16" s="666"/>
      <c r="U16" s="666"/>
      <c r="V16" s="666"/>
      <c r="W16" s="666"/>
      <c r="X16" s="666"/>
      <c r="Y16" s="667"/>
      <c r="Z16" s="692">
        <v>0.1</v>
      </c>
      <c r="AA16" s="692"/>
      <c r="AB16" s="692"/>
      <c r="AC16" s="692"/>
      <c r="AD16" s="693">
        <v>2880</v>
      </c>
      <c r="AE16" s="693"/>
      <c r="AF16" s="693"/>
      <c r="AG16" s="693"/>
      <c r="AH16" s="693"/>
      <c r="AI16" s="693"/>
      <c r="AJ16" s="693"/>
      <c r="AK16" s="693"/>
      <c r="AL16" s="668">
        <v>0.1</v>
      </c>
      <c r="AM16" s="669"/>
      <c r="AN16" s="669"/>
      <c r="AO16" s="694"/>
      <c r="AP16" s="662" t="s">
        <v>260</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92" t="s">
        <v>127</v>
      </c>
      <c r="BP16" s="692"/>
      <c r="BQ16" s="692"/>
      <c r="BR16" s="692"/>
      <c r="BS16" s="693" t="s">
        <v>127</v>
      </c>
      <c r="BT16" s="693"/>
      <c r="BU16" s="693"/>
      <c r="BV16" s="693"/>
      <c r="BW16" s="693"/>
      <c r="BX16" s="693"/>
      <c r="BY16" s="693"/>
      <c r="BZ16" s="693"/>
      <c r="CA16" s="693"/>
      <c r="CB16" s="751"/>
      <c r="CD16" s="699" t="s">
        <v>261</v>
      </c>
      <c r="CE16" s="700"/>
      <c r="CF16" s="700"/>
      <c r="CG16" s="700"/>
      <c r="CH16" s="700"/>
      <c r="CI16" s="700"/>
      <c r="CJ16" s="700"/>
      <c r="CK16" s="700"/>
      <c r="CL16" s="700"/>
      <c r="CM16" s="700"/>
      <c r="CN16" s="700"/>
      <c r="CO16" s="700"/>
      <c r="CP16" s="700"/>
      <c r="CQ16" s="701"/>
      <c r="CR16" s="665" t="s">
        <v>127</v>
      </c>
      <c r="CS16" s="666"/>
      <c r="CT16" s="666"/>
      <c r="CU16" s="666"/>
      <c r="CV16" s="666"/>
      <c r="CW16" s="666"/>
      <c r="CX16" s="666"/>
      <c r="CY16" s="667"/>
      <c r="CZ16" s="692" t="s">
        <v>127</v>
      </c>
      <c r="DA16" s="692"/>
      <c r="DB16" s="692"/>
      <c r="DC16" s="692"/>
      <c r="DD16" s="671" t="s">
        <v>127</v>
      </c>
      <c r="DE16" s="666"/>
      <c r="DF16" s="666"/>
      <c r="DG16" s="666"/>
      <c r="DH16" s="666"/>
      <c r="DI16" s="666"/>
      <c r="DJ16" s="666"/>
      <c r="DK16" s="666"/>
      <c r="DL16" s="666"/>
      <c r="DM16" s="666"/>
      <c r="DN16" s="666"/>
      <c r="DO16" s="666"/>
      <c r="DP16" s="667"/>
      <c r="DQ16" s="671" t="s">
        <v>127</v>
      </c>
      <c r="DR16" s="666"/>
      <c r="DS16" s="666"/>
      <c r="DT16" s="666"/>
      <c r="DU16" s="666"/>
      <c r="DV16" s="666"/>
      <c r="DW16" s="666"/>
      <c r="DX16" s="666"/>
      <c r="DY16" s="666"/>
      <c r="DZ16" s="666"/>
      <c r="EA16" s="666"/>
      <c r="EB16" s="666"/>
      <c r="EC16" s="709"/>
    </row>
    <row r="17" spans="2:133" ht="11.25" customHeight="1" x14ac:dyDescent="0.15">
      <c r="B17" s="662" t="s">
        <v>262</v>
      </c>
      <c r="C17" s="663"/>
      <c r="D17" s="663"/>
      <c r="E17" s="663"/>
      <c r="F17" s="663"/>
      <c r="G17" s="663"/>
      <c r="H17" s="663"/>
      <c r="I17" s="663"/>
      <c r="J17" s="663"/>
      <c r="K17" s="663"/>
      <c r="L17" s="663"/>
      <c r="M17" s="663"/>
      <c r="N17" s="663"/>
      <c r="O17" s="663"/>
      <c r="P17" s="663"/>
      <c r="Q17" s="664"/>
      <c r="R17" s="665">
        <v>5362</v>
      </c>
      <c r="S17" s="666"/>
      <c r="T17" s="666"/>
      <c r="U17" s="666"/>
      <c r="V17" s="666"/>
      <c r="W17" s="666"/>
      <c r="X17" s="666"/>
      <c r="Y17" s="667"/>
      <c r="Z17" s="692">
        <v>0.1</v>
      </c>
      <c r="AA17" s="692"/>
      <c r="AB17" s="692"/>
      <c r="AC17" s="692"/>
      <c r="AD17" s="693">
        <v>5362</v>
      </c>
      <c r="AE17" s="693"/>
      <c r="AF17" s="693"/>
      <c r="AG17" s="693"/>
      <c r="AH17" s="693"/>
      <c r="AI17" s="693"/>
      <c r="AJ17" s="693"/>
      <c r="AK17" s="693"/>
      <c r="AL17" s="668">
        <v>0.2</v>
      </c>
      <c r="AM17" s="669"/>
      <c r="AN17" s="669"/>
      <c r="AO17" s="694"/>
      <c r="AP17" s="662" t="s">
        <v>263</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92" t="s">
        <v>127</v>
      </c>
      <c r="BP17" s="692"/>
      <c r="BQ17" s="692"/>
      <c r="BR17" s="692"/>
      <c r="BS17" s="693" t="s">
        <v>127</v>
      </c>
      <c r="BT17" s="693"/>
      <c r="BU17" s="693"/>
      <c r="BV17" s="693"/>
      <c r="BW17" s="693"/>
      <c r="BX17" s="693"/>
      <c r="BY17" s="693"/>
      <c r="BZ17" s="693"/>
      <c r="CA17" s="693"/>
      <c r="CB17" s="751"/>
      <c r="CD17" s="699" t="s">
        <v>264</v>
      </c>
      <c r="CE17" s="700"/>
      <c r="CF17" s="700"/>
      <c r="CG17" s="700"/>
      <c r="CH17" s="700"/>
      <c r="CI17" s="700"/>
      <c r="CJ17" s="700"/>
      <c r="CK17" s="700"/>
      <c r="CL17" s="700"/>
      <c r="CM17" s="700"/>
      <c r="CN17" s="700"/>
      <c r="CO17" s="700"/>
      <c r="CP17" s="700"/>
      <c r="CQ17" s="701"/>
      <c r="CR17" s="665">
        <v>432707</v>
      </c>
      <c r="CS17" s="666"/>
      <c r="CT17" s="666"/>
      <c r="CU17" s="666"/>
      <c r="CV17" s="666"/>
      <c r="CW17" s="666"/>
      <c r="CX17" s="666"/>
      <c r="CY17" s="667"/>
      <c r="CZ17" s="692">
        <v>10.199999999999999</v>
      </c>
      <c r="DA17" s="692"/>
      <c r="DB17" s="692"/>
      <c r="DC17" s="692"/>
      <c r="DD17" s="671" t="s">
        <v>127</v>
      </c>
      <c r="DE17" s="666"/>
      <c r="DF17" s="666"/>
      <c r="DG17" s="666"/>
      <c r="DH17" s="666"/>
      <c r="DI17" s="666"/>
      <c r="DJ17" s="666"/>
      <c r="DK17" s="666"/>
      <c r="DL17" s="666"/>
      <c r="DM17" s="666"/>
      <c r="DN17" s="666"/>
      <c r="DO17" s="666"/>
      <c r="DP17" s="667"/>
      <c r="DQ17" s="671">
        <v>349453</v>
      </c>
      <c r="DR17" s="666"/>
      <c r="DS17" s="666"/>
      <c r="DT17" s="666"/>
      <c r="DU17" s="666"/>
      <c r="DV17" s="666"/>
      <c r="DW17" s="666"/>
      <c r="DX17" s="666"/>
      <c r="DY17" s="666"/>
      <c r="DZ17" s="666"/>
      <c r="EA17" s="666"/>
      <c r="EB17" s="666"/>
      <c r="EC17" s="709"/>
    </row>
    <row r="18" spans="2:133" ht="11.25" customHeight="1" x14ac:dyDescent="0.15">
      <c r="B18" s="662" t="s">
        <v>265</v>
      </c>
      <c r="C18" s="663"/>
      <c r="D18" s="663"/>
      <c r="E18" s="663"/>
      <c r="F18" s="663"/>
      <c r="G18" s="663"/>
      <c r="H18" s="663"/>
      <c r="I18" s="663"/>
      <c r="J18" s="663"/>
      <c r="K18" s="663"/>
      <c r="L18" s="663"/>
      <c r="M18" s="663"/>
      <c r="N18" s="663"/>
      <c r="O18" s="663"/>
      <c r="P18" s="663"/>
      <c r="Q18" s="664"/>
      <c r="R18" s="665">
        <v>63873</v>
      </c>
      <c r="S18" s="666"/>
      <c r="T18" s="666"/>
      <c r="U18" s="666"/>
      <c r="V18" s="666"/>
      <c r="W18" s="666"/>
      <c r="X18" s="666"/>
      <c r="Y18" s="667"/>
      <c r="Z18" s="692">
        <v>1.5</v>
      </c>
      <c r="AA18" s="692"/>
      <c r="AB18" s="692"/>
      <c r="AC18" s="692"/>
      <c r="AD18" s="693">
        <v>63873</v>
      </c>
      <c r="AE18" s="693"/>
      <c r="AF18" s="693"/>
      <c r="AG18" s="693"/>
      <c r="AH18" s="693"/>
      <c r="AI18" s="693"/>
      <c r="AJ18" s="693"/>
      <c r="AK18" s="693"/>
      <c r="AL18" s="668">
        <v>2.7999999523162842</v>
      </c>
      <c r="AM18" s="669"/>
      <c r="AN18" s="669"/>
      <c r="AO18" s="694"/>
      <c r="AP18" s="662" t="s">
        <v>266</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92" t="s">
        <v>127</v>
      </c>
      <c r="BP18" s="692"/>
      <c r="BQ18" s="692"/>
      <c r="BR18" s="692"/>
      <c r="BS18" s="693" t="s">
        <v>127</v>
      </c>
      <c r="BT18" s="693"/>
      <c r="BU18" s="693"/>
      <c r="BV18" s="693"/>
      <c r="BW18" s="693"/>
      <c r="BX18" s="693"/>
      <c r="BY18" s="693"/>
      <c r="BZ18" s="693"/>
      <c r="CA18" s="693"/>
      <c r="CB18" s="751"/>
      <c r="CD18" s="699" t="s">
        <v>267</v>
      </c>
      <c r="CE18" s="700"/>
      <c r="CF18" s="700"/>
      <c r="CG18" s="700"/>
      <c r="CH18" s="700"/>
      <c r="CI18" s="700"/>
      <c r="CJ18" s="700"/>
      <c r="CK18" s="700"/>
      <c r="CL18" s="700"/>
      <c r="CM18" s="700"/>
      <c r="CN18" s="700"/>
      <c r="CO18" s="700"/>
      <c r="CP18" s="700"/>
      <c r="CQ18" s="701"/>
      <c r="CR18" s="665" t="s">
        <v>127</v>
      </c>
      <c r="CS18" s="666"/>
      <c r="CT18" s="666"/>
      <c r="CU18" s="666"/>
      <c r="CV18" s="666"/>
      <c r="CW18" s="666"/>
      <c r="CX18" s="666"/>
      <c r="CY18" s="667"/>
      <c r="CZ18" s="692" t="s">
        <v>127</v>
      </c>
      <c r="DA18" s="692"/>
      <c r="DB18" s="692"/>
      <c r="DC18" s="692"/>
      <c r="DD18" s="671" t="s">
        <v>127</v>
      </c>
      <c r="DE18" s="666"/>
      <c r="DF18" s="666"/>
      <c r="DG18" s="666"/>
      <c r="DH18" s="666"/>
      <c r="DI18" s="666"/>
      <c r="DJ18" s="666"/>
      <c r="DK18" s="666"/>
      <c r="DL18" s="666"/>
      <c r="DM18" s="666"/>
      <c r="DN18" s="666"/>
      <c r="DO18" s="666"/>
      <c r="DP18" s="667"/>
      <c r="DQ18" s="671" t="s">
        <v>127</v>
      </c>
      <c r="DR18" s="666"/>
      <c r="DS18" s="666"/>
      <c r="DT18" s="666"/>
      <c r="DU18" s="666"/>
      <c r="DV18" s="666"/>
      <c r="DW18" s="666"/>
      <c r="DX18" s="666"/>
      <c r="DY18" s="666"/>
      <c r="DZ18" s="666"/>
      <c r="EA18" s="666"/>
      <c r="EB18" s="666"/>
      <c r="EC18" s="709"/>
    </row>
    <row r="19" spans="2:133" ht="11.25" customHeight="1" x14ac:dyDescent="0.15">
      <c r="B19" s="662" t="s">
        <v>268</v>
      </c>
      <c r="C19" s="663"/>
      <c r="D19" s="663"/>
      <c r="E19" s="663"/>
      <c r="F19" s="663"/>
      <c r="G19" s="663"/>
      <c r="H19" s="663"/>
      <c r="I19" s="663"/>
      <c r="J19" s="663"/>
      <c r="K19" s="663"/>
      <c r="L19" s="663"/>
      <c r="M19" s="663"/>
      <c r="N19" s="663"/>
      <c r="O19" s="663"/>
      <c r="P19" s="663"/>
      <c r="Q19" s="664"/>
      <c r="R19" s="665">
        <v>463</v>
      </c>
      <c r="S19" s="666"/>
      <c r="T19" s="666"/>
      <c r="U19" s="666"/>
      <c r="V19" s="666"/>
      <c r="W19" s="666"/>
      <c r="X19" s="666"/>
      <c r="Y19" s="667"/>
      <c r="Z19" s="692">
        <v>0</v>
      </c>
      <c r="AA19" s="692"/>
      <c r="AB19" s="692"/>
      <c r="AC19" s="692"/>
      <c r="AD19" s="693">
        <v>463</v>
      </c>
      <c r="AE19" s="693"/>
      <c r="AF19" s="693"/>
      <c r="AG19" s="693"/>
      <c r="AH19" s="693"/>
      <c r="AI19" s="693"/>
      <c r="AJ19" s="693"/>
      <c r="AK19" s="693"/>
      <c r="AL19" s="668">
        <v>0</v>
      </c>
      <c r="AM19" s="669"/>
      <c r="AN19" s="669"/>
      <c r="AO19" s="694"/>
      <c r="AP19" s="662" t="s">
        <v>269</v>
      </c>
      <c r="AQ19" s="663"/>
      <c r="AR19" s="663"/>
      <c r="AS19" s="663"/>
      <c r="AT19" s="663"/>
      <c r="AU19" s="663"/>
      <c r="AV19" s="663"/>
      <c r="AW19" s="663"/>
      <c r="AX19" s="663"/>
      <c r="AY19" s="663"/>
      <c r="AZ19" s="663"/>
      <c r="BA19" s="663"/>
      <c r="BB19" s="663"/>
      <c r="BC19" s="663"/>
      <c r="BD19" s="663"/>
      <c r="BE19" s="663"/>
      <c r="BF19" s="664"/>
      <c r="BG19" s="665">
        <v>40429</v>
      </c>
      <c r="BH19" s="666"/>
      <c r="BI19" s="666"/>
      <c r="BJ19" s="666"/>
      <c r="BK19" s="666"/>
      <c r="BL19" s="666"/>
      <c r="BM19" s="666"/>
      <c r="BN19" s="667"/>
      <c r="BO19" s="692">
        <v>11.8</v>
      </c>
      <c r="BP19" s="692"/>
      <c r="BQ19" s="692"/>
      <c r="BR19" s="692"/>
      <c r="BS19" s="693">
        <v>19316</v>
      </c>
      <c r="BT19" s="693"/>
      <c r="BU19" s="693"/>
      <c r="BV19" s="693"/>
      <c r="BW19" s="693"/>
      <c r="BX19" s="693"/>
      <c r="BY19" s="693"/>
      <c r="BZ19" s="693"/>
      <c r="CA19" s="693"/>
      <c r="CB19" s="751"/>
      <c r="CD19" s="699" t="s">
        <v>270</v>
      </c>
      <c r="CE19" s="700"/>
      <c r="CF19" s="700"/>
      <c r="CG19" s="700"/>
      <c r="CH19" s="700"/>
      <c r="CI19" s="700"/>
      <c r="CJ19" s="700"/>
      <c r="CK19" s="700"/>
      <c r="CL19" s="700"/>
      <c r="CM19" s="700"/>
      <c r="CN19" s="700"/>
      <c r="CO19" s="700"/>
      <c r="CP19" s="700"/>
      <c r="CQ19" s="701"/>
      <c r="CR19" s="665" t="s">
        <v>127</v>
      </c>
      <c r="CS19" s="666"/>
      <c r="CT19" s="666"/>
      <c r="CU19" s="666"/>
      <c r="CV19" s="666"/>
      <c r="CW19" s="666"/>
      <c r="CX19" s="666"/>
      <c r="CY19" s="667"/>
      <c r="CZ19" s="692" t="s">
        <v>127</v>
      </c>
      <c r="DA19" s="692"/>
      <c r="DB19" s="692"/>
      <c r="DC19" s="692"/>
      <c r="DD19" s="671" t="s">
        <v>127</v>
      </c>
      <c r="DE19" s="666"/>
      <c r="DF19" s="666"/>
      <c r="DG19" s="666"/>
      <c r="DH19" s="666"/>
      <c r="DI19" s="666"/>
      <c r="DJ19" s="666"/>
      <c r="DK19" s="666"/>
      <c r="DL19" s="666"/>
      <c r="DM19" s="666"/>
      <c r="DN19" s="666"/>
      <c r="DO19" s="666"/>
      <c r="DP19" s="667"/>
      <c r="DQ19" s="671" t="s">
        <v>127</v>
      </c>
      <c r="DR19" s="666"/>
      <c r="DS19" s="666"/>
      <c r="DT19" s="666"/>
      <c r="DU19" s="666"/>
      <c r="DV19" s="666"/>
      <c r="DW19" s="666"/>
      <c r="DX19" s="666"/>
      <c r="DY19" s="666"/>
      <c r="DZ19" s="666"/>
      <c r="EA19" s="666"/>
      <c r="EB19" s="666"/>
      <c r="EC19" s="709"/>
    </row>
    <row r="20" spans="2:133" ht="11.25" customHeight="1" x14ac:dyDescent="0.15">
      <c r="B20" s="662" t="s">
        <v>271</v>
      </c>
      <c r="C20" s="663"/>
      <c r="D20" s="663"/>
      <c r="E20" s="663"/>
      <c r="F20" s="663"/>
      <c r="G20" s="663"/>
      <c r="H20" s="663"/>
      <c r="I20" s="663"/>
      <c r="J20" s="663"/>
      <c r="K20" s="663"/>
      <c r="L20" s="663"/>
      <c r="M20" s="663"/>
      <c r="N20" s="663"/>
      <c r="O20" s="663"/>
      <c r="P20" s="663"/>
      <c r="Q20" s="664"/>
      <c r="R20" s="665">
        <v>801</v>
      </c>
      <c r="S20" s="666"/>
      <c r="T20" s="666"/>
      <c r="U20" s="666"/>
      <c r="V20" s="666"/>
      <c r="W20" s="666"/>
      <c r="X20" s="666"/>
      <c r="Y20" s="667"/>
      <c r="Z20" s="692">
        <v>0</v>
      </c>
      <c r="AA20" s="692"/>
      <c r="AB20" s="692"/>
      <c r="AC20" s="692"/>
      <c r="AD20" s="693">
        <v>801</v>
      </c>
      <c r="AE20" s="693"/>
      <c r="AF20" s="693"/>
      <c r="AG20" s="693"/>
      <c r="AH20" s="693"/>
      <c r="AI20" s="693"/>
      <c r="AJ20" s="693"/>
      <c r="AK20" s="693"/>
      <c r="AL20" s="668">
        <v>0</v>
      </c>
      <c r="AM20" s="669"/>
      <c r="AN20" s="669"/>
      <c r="AO20" s="694"/>
      <c r="AP20" s="662" t="s">
        <v>272</v>
      </c>
      <c r="AQ20" s="663"/>
      <c r="AR20" s="663"/>
      <c r="AS20" s="663"/>
      <c r="AT20" s="663"/>
      <c r="AU20" s="663"/>
      <c r="AV20" s="663"/>
      <c r="AW20" s="663"/>
      <c r="AX20" s="663"/>
      <c r="AY20" s="663"/>
      <c r="AZ20" s="663"/>
      <c r="BA20" s="663"/>
      <c r="BB20" s="663"/>
      <c r="BC20" s="663"/>
      <c r="BD20" s="663"/>
      <c r="BE20" s="663"/>
      <c r="BF20" s="664"/>
      <c r="BG20" s="665">
        <v>40429</v>
      </c>
      <c r="BH20" s="666"/>
      <c r="BI20" s="666"/>
      <c r="BJ20" s="666"/>
      <c r="BK20" s="666"/>
      <c r="BL20" s="666"/>
      <c r="BM20" s="666"/>
      <c r="BN20" s="667"/>
      <c r="BO20" s="692">
        <v>11.8</v>
      </c>
      <c r="BP20" s="692"/>
      <c r="BQ20" s="692"/>
      <c r="BR20" s="692"/>
      <c r="BS20" s="693">
        <v>19316</v>
      </c>
      <c r="BT20" s="693"/>
      <c r="BU20" s="693"/>
      <c r="BV20" s="693"/>
      <c r="BW20" s="693"/>
      <c r="BX20" s="693"/>
      <c r="BY20" s="693"/>
      <c r="BZ20" s="693"/>
      <c r="CA20" s="693"/>
      <c r="CB20" s="751"/>
      <c r="CD20" s="699" t="s">
        <v>273</v>
      </c>
      <c r="CE20" s="700"/>
      <c r="CF20" s="700"/>
      <c r="CG20" s="700"/>
      <c r="CH20" s="700"/>
      <c r="CI20" s="700"/>
      <c r="CJ20" s="700"/>
      <c r="CK20" s="700"/>
      <c r="CL20" s="700"/>
      <c r="CM20" s="700"/>
      <c r="CN20" s="700"/>
      <c r="CO20" s="700"/>
      <c r="CP20" s="700"/>
      <c r="CQ20" s="701"/>
      <c r="CR20" s="665">
        <v>4245897</v>
      </c>
      <c r="CS20" s="666"/>
      <c r="CT20" s="666"/>
      <c r="CU20" s="666"/>
      <c r="CV20" s="666"/>
      <c r="CW20" s="666"/>
      <c r="CX20" s="666"/>
      <c r="CY20" s="667"/>
      <c r="CZ20" s="692">
        <v>100</v>
      </c>
      <c r="DA20" s="692"/>
      <c r="DB20" s="692"/>
      <c r="DC20" s="692"/>
      <c r="DD20" s="671">
        <v>678337</v>
      </c>
      <c r="DE20" s="666"/>
      <c r="DF20" s="666"/>
      <c r="DG20" s="666"/>
      <c r="DH20" s="666"/>
      <c r="DI20" s="666"/>
      <c r="DJ20" s="666"/>
      <c r="DK20" s="666"/>
      <c r="DL20" s="666"/>
      <c r="DM20" s="666"/>
      <c r="DN20" s="666"/>
      <c r="DO20" s="666"/>
      <c r="DP20" s="667"/>
      <c r="DQ20" s="671">
        <v>2730847</v>
      </c>
      <c r="DR20" s="666"/>
      <c r="DS20" s="666"/>
      <c r="DT20" s="666"/>
      <c r="DU20" s="666"/>
      <c r="DV20" s="666"/>
      <c r="DW20" s="666"/>
      <c r="DX20" s="666"/>
      <c r="DY20" s="666"/>
      <c r="DZ20" s="666"/>
      <c r="EA20" s="666"/>
      <c r="EB20" s="666"/>
      <c r="EC20" s="709"/>
    </row>
    <row r="21" spans="2:133" ht="11.25" customHeight="1" x14ac:dyDescent="0.15">
      <c r="B21" s="662" t="s">
        <v>274</v>
      </c>
      <c r="C21" s="663"/>
      <c r="D21" s="663"/>
      <c r="E21" s="663"/>
      <c r="F21" s="663"/>
      <c r="G21" s="663"/>
      <c r="H21" s="663"/>
      <c r="I21" s="663"/>
      <c r="J21" s="663"/>
      <c r="K21" s="663"/>
      <c r="L21" s="663"/>
      <c r="M21" s="663"/>
      <c r="N21" s="663"/>
      <c r="O21" s="663"/>
      <c r="P21" s="663"/>
      <c r="Q21" s="664"/>
      <c r="R21" s="665">
        <v>152</v>
      </c>
      <c r="S21" s="666"/>
      <c r="T21" s="666"/>
      <c r="U21" s="666"/>
      <c r="V21" s="666"/>
      <c r="W21" s="666"/>
      <c r="X21" s="666"/>
      <c r="Y21" s="667"/>
      <c r="Z21" s="692">
        <v>0</v>
      </c>
      <c r="AA21" s="692"/>
      <c r="AB21" s="692"/>
      <c r="AC21" s="692"/>
      <c r="AD21" s="693">
        <v>152</v>
      </c>
      <c r="AE21" s="693"/>
      <c r="AF21" s="693"/>
      <c r="AG21" s="693"/>
      <c r="AH21" s="693"/>
      <c r="AI21" s="693"/>
      <c r="AJ21" s="693"/>
      <c r="AK21" s="693"/>
      <c r="AL21" s="668">
        <v>0</v>
      </c>
      <c r="AM21" s="669"/>
      <c r="AN21" s="669"/>
      <c r="AO21" s="694"/>
      <c r="AP21" s="758" t="s">
        <v>275</v>
      </c>
      <c r="AQ21" s="765"/>
      <c r="AR21" s="765"/>
      <c r="AS21" s="765"/>
      <c r="AT21" s="765"/>
      <c r="AU21" s="765"/>
      <c r="AV21" s="765"/>
      <c r="AW21" s="765"/>
      <c r="AX21" s="765"/>
      <c r="AY21" s="765"/>
      <c r="AZ21" s="765"/>
      <c r="BA21" s="765"/>
      <c r="BB21" s="765"/>
      <c r="BC21" s="765"/>
      <c r="BD21" s="765"/>
      <c r="BE21" s="765"/>
      <c r="BF21" s="760"/>
      <c r="BG21" s="665">
        <v>40429</v>
      </c>
      <c r="BH21" s="666"/>
      <c r="BI21" s="666"/>
      <c r="BJ21" s="666"/>
      <c r="BK21" s="666"/>
      <c r="BL21" s="666"/>
      <c r="BM21" s="666"/>
      <c r="BN21" s="667"/>
      <c r="BO21" s="692">
        <v>11.8</v>
      </c>
      <c r="BP21" s="692"/>
      <c r="BQ21" s="692"/>
      <c r="BR21" s="692"/>
      <c r="BS21" s="693">
        <v>19316</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276</v>
      </c>
      <c r="C22" s="729"/>
      <c r="D22" s="729"/>
      <c r="E22" s="729"/>
      <c r="F22" s="729"/>
      <c r="G22" s="729"/>
      <c r="H22" s="729"/>
      <c r="I22" s="729"/>
      <c r="J22" s="729"/>
      <c r="K22" s="729"/>
      <c r="L22" s="729"/>
      <c r="M22" s="729"/>
      <c r="N22" s="729"/>
      <c r="O22" s="729"/>
      <c r="P22" s="729"/>
      <c r="Q22" s="730"/>
      <c r="R22" s="665">
        <v>62457</v>
      </c>
      <c r="S22" s="666"/>
      <c r="T22" s="666"/>
      <c r="U22" s="666"/>
      <c r="V22" s="666"/>
      <c r="W22" s="666"/>
      <c r="X22" s="666"/>
      <c r="Y22" s="667"/>
      <c r="Z22" s="692">
        <v>1.4</v>
      </c>
      <c r="AA22" s="692"/>
      <c r="AB22" s="692"/>
      <c r="AC22" s="692"/>
      <c r="AD22" s="693">
        <v>62457</v>
      </c>
      <c r="AE22" s="693"/>
      <c r="AF22" s="693"/>
      <c r="AG22" s="693"/>
      <c r="AH22" s="693"/>
      <c r="AI22" s="693"/>
      <c r="AJ22" s="693"/>
      <c r="AK22" s="693"/>
      <c r="AL22" s="668">
        <v>2.7000000476837158</v>
      </c>
      <c r="AM22" s="669"/>
      <c r="AN22" s="669"/>
      <c r="AO22" s="694"/>
      <c r="AP22" s="758" t="s">
        <v>277</v>
      </c>
      <c r="AQ22" s="765"/>
      <c r="AR22" s="765"/>
      <c r="AS22" s="765"/>
      <c r="AT22" s="765"/>
      <c r="AU22" s="765"/>
      <c r="AV22" s="765"/>
      <c r="AW22" s="765"/>
      <c r="AX22" s="765"/>
      <c r="AY22" s="765"/>
      <c r="AZ22" s="765"/>
      <c r="BA22" s="765"/>
      <c r="BB22" s="765"/>
      <c r="BC22" s="765"/>
      <c r="BD22" s="765"/>
      <c r="BE22" s="765"/>
      <c r="BF22" s="760"/>
      <c r="BG22" s="665" t="s">
        <v>127</v>
      </c>
      <c r="BH22" s="666"/>
      <c r="BI22" s="666"/>
      <c r="BJ22" s="666"/>
      <c r="BK22" s="666"/>
      <c r="BL22" s="666"/>
      <c r="BM22" s="666"/>
      <c r="BN22" s="667"/>
      <c r="BO22" s="692" t="s">
        <v>127</v>
      </c>
      <c r="BP22" s="692"/>
      <c r="BQ22" s="692"/>
      <c r="BR22" s="692"/>
      <c r="BS22" s="693" t="s">
        <v>127</v>
      </c>
      <c r="BT22" s="693"/>
      <c r="BU22" s="693"/>
      <c r="BV22" s="693"/>
      <c r="BW22" s="693"/>
      <c r="BX22" s="693"/>
      <c r="BY22" s="693"/>
      <c r="BZ22" s="693"/>
      <c r="CA22" s="693"/>
      <c r="CB22" s="751"/>
      <c r="CD22" s="767" t="s">
        <v>278</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279</v>
      </c>
      <c r="C23" s="663"/>
      <c r="D23" s="663"/>
      <c r="E23" s="663"/>
      <c r="F23" s="663"/>
      <c r="G23" s="663"/>
      <c r="H23" s="663"/>
      <c r="I23" s="663"/>
      <c r="J23" s="663"/>
      <c r="K23" s="663"/>
      <c r="L23" s="663"/>
      <c r="M23" s="663"/>
      <c r="N23" s="663"/>
      <c r="O23" s="663"/>
      <c r="P23" s="663"/>
      <c r="Q23" s="664"/>
      <c r="R23" s="665">
        <v>1927595</v>
      </c>
      <c r="S23" s="666"/>
      <c r="T23" s="666"/>
      <c r="U23" s="666"/>
      <c r="V23" s="666"/>
      <c r="W23" s="666"/>
      <c r="X23" s="666"/>
      <c r="Y23" s="667"/>
      <c r="Z23" s="692">
        <v>44.8</v>
      </c>
      <c r="AA23" s="692"/>
      <c r="AB23" s="692"/>
      <c r="AC23" s="692"/>
      <c r="AD23" s="693">
        <v>1715471</v>
      </c>
      <c r="AE23" s="693"/>
      <c r="AF23" s="693"/>
      <c r="AG23" s="693"/>
      <c r="AH23" s="693"/>
      <c r="AI23" s="693"/>
      <c r="AJ23" s="693"/>
      <c r="AK23" s="693"/>
      <c r="AL23" s="668">
        <v>75.099999999999994</v>
      </c>
      <c r="AM23" s="669"/>
      <c r="AN23" s="669"/>
      <c r="AO23" s="694"/>
      <c r="AP23" s="758" t="s">
        <v>280</v>
      </c>
      <c r="AQ23" s="765"/>
      <c r="AR23" s="765"/>
      <c r="AS23" s="765"/>
      <c r="AT23" s="765"/>
      <c r="AU23" s="765"/>
      <c r="AV23" s="765"/>
      <c r="AW23" s="765"/>
      <c r="AX23" s="765"/>
      <c r="AY23" s="765"/>
      <c r="AZ23" s="765"/>
      <c r="BA23" s="765"/>
      <c r="BB23" s="765"/>
      <c r="BC23" s="765"/>
      <c r="BD23" s="765"/>
      <c r="BE23" s="765"/>
      <c r="BF23" s="760"/>
      <c r="BG23" s="665" t="s">
        <v>127</v>
      </c>
      <c r="BH23" s="666"/>
      <c r="BI23" s="666"/>
      <c r="BJ23" s="666"/>
      <c r="BK23" s="666"/>
      <c r="BL23" s="666"/>
      <c r="BM23" s="666"/>
      <c r="BN23" s="667"/>
      <c r="BO23" s="692" t="s">
        <v>127</v>
      </c>
      <c r="BP23" s="692"/>
      <c r="BQ23" s="692"/>
      <c r="BR23" s="692"/>
      <c r="BS23" s="693" t="s">
        <v>127</v>
      </c>
      <c r="BT23" s="693"/>
      <c r="BU23" s="693"/>
      <c r="BV23" s="693"/>
      <c r="BW23" s="693"/>
      <c r="BX23" s="693"/>
      <c r="BY23" s="693"/>
      <c r="BZ23" s="693"/>
      <c r="CA23" s="693"/>
      <c r="CB23" s="751"/>
      <c r="CD23" s="767" t="s">
        <v>219</v>
      </c>
      <c r="CE23" s="768"/>
      <c r="CF23" s="768"/>
      <c r="CG23" s="768"/>
      <c r="CH23" s="768"/>
      <c r="CI23" s="768"/>
      <c r="CJ23" s="768"/>
      <c r="CK23" s="768"/>
      <c r="CL23" s="768"/>
      <c r="CM23" s="768"/>
      <c r="CN23" s="768"/>
      <c r="CO23" s="768"/>
      <c r="CP23" s="768"/>
      <c r="CQ23" s="769"/>
      <c r="CR23" s="767" t="s">
        <v>281</v>
      </c>
      <c r="CS23" s="768"/>
      <c r="CT23" s="768"/>
      <c r="CU23" s="768"/>
      <c r="CV23" s="768"/>
      <c r="CW23" s="768"/>
      <c r="CX23" s="768"/>
      <c r="CY23" s="769"/>
      <c r="CZ23" s="767" t="s">
        <v>282</v>
      </c>
      <c r="DA23" s="768"/>
      <c r="DB23" s="768"/>
      <c r="DC23" s="769"/>
      <c r="DD23" s="767" t="s">
        <v>283</v>
      </c>
      <c r="DE23" s="768"/>
      <c r="DF23" s="768"/>
      <c r="DG23" s="768"/>
      <c r="DH23" s="768"/>
      <c r="DI23" s="768"/>
      <c r="DJ23" s="768"/>
      <c r="DK23" s="769"/>
      <c r="DL23" s="776" t="s">
        <v>284</v>
      </c>
      <c r="DM23" s="777"/>
      <c r="DN23" s="777"/>
      <c r="DO23" s="777"/>
      <c r="DP23" s="777"/>
      <c r="DQ23" s="777"/>
      <c r="DR23" s="777"/>
      <c r="DS23" s="777"/>
      <c r="DT23" s="777"/>
      <c r="DU23" s="777"/>
      <c r="DV23" s="778"/>
      <c r="DW23" s="767" t="s">
        <v>285</v>
      </c>
      <c r="DX23" s="768"/>
      <c r="DY23" s="768"/>
      <c r="DZ23" s="768"/>
      <c r="EA23" s="768"/>
      <c r="EB23" s="768"/>
      <c r="EC23" s="769"/>
    </row>
    <row r="24" spans="2:133" ht="11.25" customHeight="1" x14ac:dyDescent="0.15">
      <c r="B24" s="662" t="s">
        <v>286</v>
      </c>
      <c r="C24" s="663"/>
      <c r="D24" s="663"/>
      <c r="E24" s="663"/>
      <c r="F24" s="663"/>
      <c r="G24" s="663"/>
      <c r="H24" s="663"/>
      <c r="I24" s="663"/>
      <c r="J24" s="663"/>
      <c r="K24" s="663"/>
      <c r="L24" s="663"/>
      <c r="M24" s="663"/>
      <c r="N24" s="663"/>
      <c r="O24" s="663"/>
      <c r="P24" s="663"/>
      <c r="Q24" s="664"/>
      <c r="R24" s="665">
        <v>1715471</v>
      </c>
      <c r="S24" s="666"/>
      <c r="T24" s="666"/>
      <c r="U24" s="666"/>
      <c r="V24" s="666"/>
      <c r="W24" s="666"/>
      <c r="X24" s="666"/>
      <c r="Y24" s="667"/>
      <c r="Z24" s="692">
        <v>39.799999999999997</v>
      </c>
      <c r="AA24" s="692"/>
      <c r="AB24" s="692"/>
      <c r="AC24" s="692"/>
      <c r="AD24" s="693">
        <v>1715471</v>
      </c>
      <c r="AE24" s="693"/>
      <c r="AF24" s="693"/>
      <c r="AG24" s="693"/>
      <c r="AH24" s="693"/>
      <c r="AI24" s="693"/>
      <c r="AJ24" s="693"/>
      <c r="AK24" s="693"/>
      <c r="AL24" s="668">
        <v>75.099999999999994</v>
      </c>
      <c r="AM24" s="669"/>
      <c r="AN24" s="669"/>
      <c r="AO24" s="694"/>
      <c r="AP24" s="758" t="s">
        <v>287</v>
      </c>
      <c r="AQ24" s="765"/>
      <c r="AR24" s="765"/>
      <c r="AS24" s="765"/>
      <c r="AT24" s="765"/>
      <c r="AU24" s="765"/>
      <c r="AV24" s="765"/>
      <c r="AW24" s="765"/>
      <c r="AX24" s="765"/>
      <c r="AY24" s="765"/>
      <c r="AZ24" s="765"/>
      <c r="BA24" s="765"/>
      <c r="BB24" s="765"/>
      <c r="BC24" s="765"/>
      <c r="BD24" s="765"/>
      <c r="BE24" s="765"/>
      <c r="BF24" s="760"/>
      <c r="BG24" s="665" t="s">
        <v>127</v>
      </c>
      <c r="BH24" s="666"/>
      <c r="BI24" s="666"/>
      <c r="BJ24" s="666"/>
      <c r="BK24" s="666"/>
      <c r="BL24" s="666"/>
      <c r="BM24" s="666"/>
      <c r="BN24" s="667"/>
      <c r="BO24" s="692" t="s">
        <v>127</v>
      </c>
      <c r="BP24" s="692"/>
      <c r="BQ24" s="692"/>
      <c r="BR24" s="692"/>
      <c r="BS24" s="693" t="s">
        <v>127</v>
      </c>
      <c r="BT24" s="693"/>
      <c r="BU24" s="693"/>
      <c r="BV24" s="693"/>
      <c r="BW24" s="693"/>
      <c r="BX24" s="693"/>
      <c r="BY24" s="693"/>
      <c r="BZ24" s="693"/>
      <c r="CA24" s="693"/>
      <c r="CB24" s="751"/>
      <c r="CD24" s="721" t="s">
        <v>288</v>
      </c>
      <c r="CE24" s="722"/>
      <c r="CF24" s="722"/>
      <c r="CG24" s="722"/>
      <c r="CH24" s="722"/>
      <c r="CI24" s="722"/>
      <c r="CJ24" s="722"/>
      <c r="CK24" s="722"/>
      <c r="CL24" s="722"/>
      <c r="CM24" s="722"/>
      <c r="CN24" s="722"/>
      <c r="CO24" s="722"/>
      <c r="CP24" s="722"/>
      <c r="CQ24" s="723"/>
      <c r="CR24" s="718">
        <v>1508711</v>
      </c>
      <c r="CS24" s="719"/>
      <c r="CT24" s="719"/>
      <c r="CU24" s="719"/>
      <c r="CV24" s="719"/>
      <c r="CW24" s="719"/>
      <c r="CX24" s="719"/>
      <c r="CY24" s="762"/>
      <c r="CZ24" s="763">
        <v>35.5</v>
      </c>
      <c r="DA24" s="738"/>
      <c r="DB24" s="738"/>
      <c r="DC24" s="766"/>
      <c r="DD24" s="761">
        <v>1115070</v>
      </c>
      <c r="DE24" s="719"/>
      <c r="DF24" s="719"/>
      <c r="DG24" s="719"/>
      <c r="DH24" s="719"/>
      <c r="DI24" s="719"/>
      <c r="DJ24" s="719"/>
      <c r="DK24" s="762"/>
      <c r="DL24" s="761">
        <v>1093637</v>
      </c>
      <c r="DM24" s="719"/>
      <c r="DN24" s="719"/>
      <c r="DO24" s="719"/>
      <c r="DP24" s="719"/>
      <c r="DQ24" s="719"/>
      <c r="DR24" s="719"/>
      <c r="DS24" s="719"/>
      <c r="DT24" s="719"/>
      <c r="DU24" s="719"/>
      <c r="DV24" s="762"/>
      <c r="DW24" s="763">
        <v>46.4</v>
      </c>
      <c r="DX24" s="738"/>
      <c r="DY24" s="738"/>
      <c r="DZ24" s="738"/>
      <c r="EA24" s="738"/>
      <c r="EB24" s="738"/>
      <c r="EC24" s="764"/>
    </row>
    <row r="25" spans="2:133" ht="11.25" customHeight="1" x14ac:dyDescent="0.15">
      <c r="B25" s="662" t="s">
        <v>289</v>
      </c>
      <c r="C25" s="663"/>
      <c r="D25" s="663"/>
      <c r="E25" s="663"/>
      <c r="F25" s="663"/>
      <c r="G25" s="663"/>
      <c r="H25" s="663"/>
      <c r="I25" s="663"/>
      <c r="J25" s="663"/>
      <c r="K25" s="663"/>
      <c r="L25" s="663"/>
      <c r="M25" s="663"/>
      <c r="N25" s="663"/>
      <c r="O25" s="663"/>
      <c r="P25" s="663"/>
      <c r="Q25" s="664"/>
      <c r="R25" s="665">
        <v>212124</v>
      </c>
      <c r="S25" s="666"/>
      <c r="T25" s="666"/>
      <c r="U25" s="666"/>
      <c r="V25" s="666"/>
      <c r="W25" s="666"/>
      <c r="X25" s="666"/>
      <c r="Y25" s="667"/>
      <c r="Z25" s="692">
        <v>4.9000000000000004</v>
      </c>
      <c r="AA25" s="692"/>
      <c r="AB25" s="692"/>
      <c r="AC25" s="692"/>
      <c r="AD25" s="693" t="s">
        <v>127</v>
      </c>
      <c r="AE25" s="693"/>
      <c r="AF25" s="693"/>
      <c r="AG25" s="693"/>
      <c r="AH25" s="693"/>
      <c r="AI25" s="693"/>
      <c r="AJ25" s="693"/>
      <c r="AK25" s="693"/>
      <c r="AL25" s="668" t="s">
        <v>127</v>
      </c>
      <c r="AM25" s="669"/>
      <c r="AN25" s="669"/>
      <c r="AO25" s="694"/>
      <c r="AP25" s="758" t="s">
        <v>290</v>
      </c>
      <c r="AQ25" s="765"/>
      <c r="AR25" s="765"/>
      <c r="AS25" s="765"/>
      <c r="AT25" s="765"/>
      <c r="AU25" s="765"/>
      <c r="AV25" s="765"/>
      <c r="AW25" s="765"/>
      <c r="AX25" s="765"/>
      <c r="AY25" s="765"/>
      <c r="AZ25" s="765"/>
      <c r="BA25" s="765"/>
      <c r="BB25" s="765"/>
      <c r="BC25" s="765"/>
      <c r="BD25" s="765"/>
      <c r="BE25" s="765"/>
      <c r="BF25" s="760"/>
      <c r="BG25" s="665" t="s">
        <v>127</v>
      </c>
      <c r="BH25" s="666"/>
      <c r="BI25" s="666"/>
      <c r="BJ25" s="666"/>
      <c r="BK25" s="666"/>
      <c r="BL25" s="666"/>
      <c r="BM25" s="666"/>
      <c r="BN25" s="667"/>
      <c r="BO25" s="692" t="s">
        <v>127</v>
      </c>
      <c r="BP25" s="692"/>
      <c r="BQ25" s="692"/>
      <c r="BR25" s="692"/>
      <c r="BS25" s="693" t="s">
        <v>127</v>
      </c>
      <c r="BT25" s="693"/>
      <c r="BU25" s="693"/>
      <c r="BV25" s="693"/>
      <c r="BW25" s="693"/>
      <c r="BX25" s="693"/>
      <c r="BY25" s="693"/>
      <c r="BZ25" s="693"/>
      <c r="CA25" s="693"/>
      <c r="CB25" s="751"/>
      <c r="CD25" s="699" t="s">
        <v>291</v>
      </c>
      <c r="CE25" s="700"/>
      <c r="CF25" s="700"/>
      <c r="CG25" s="700"/>
      <c r="CH25" s="700"/>
      <c r="CI25" s="700"/>
      <c r="CJ25" s="700"/>
      <c r="CK25" s="700"/>
      <c r="CL25" s="700"/>
      <c r="CM25" s="700"/>
      <c r="CN25" s="700"/>
      <c r="CO25" s="700"/>
      <c r="CP25" s="700"/>
      <c r="CQ25" s="701"/>
      <c r="CR25" s="665">
        <v>770869</v>
      </c>
      <c r="CS25" s="676"/>
      <c r="CT25" s="676"/>
      <c r="CU25" s="676"/>
      <c r="CV25" s="676"/>
      <c r="CW25" s="676"/>
      <c r="CX25" s="676"/>
      <c r="CY25" s="677"/>
      <c r="CZ25" s="668">
        <v>18.2</v>
      </c>
      <c r="DA25" s="678"/>
      <c r="DB25" s="678"/>
      <c r="DC25" s="679"/>
      <c r="DD25" s="671">
        <v>699685</v>
      </c>
      <c r="DE25" s="676"/>
      <c r="DF25" s="676"/>
      <c r="DG25" s="676"/>
      <c r="DH25" s="676"/>
      <c r="DI25" s="676"/>
      <c r="DJ25" s="676"/>
      <c r="DK25" s="677"/>
      <c r="DL25" s="671">
        <v>683399</v>
      </c>
      <c r="DM25" s="676"/>
      <c r="DN25" s="676"/>
      <c r="DO25" s="676"/>
      <c r="DP25" s="676"/>
      <c r="DQ25" s="676"/>
      <c r="DR25" s="676"/>
      <c r="DS25" s="676"/>
      <c r="DT25" s="676"/>
      <c r="DU25" s="676"/>
      <c r="DV25" s="677"/>
      <c r="DW25" s="668">
        <v>29</v>
      </c>
      <c r="DX25" s="678"/>
      <c r="DY25" s="678"/>
      <c r="DZ25" s="678"/>
      <c r="EA25" s="678"/>
      <c r="EB25" s="678"/>
      <c r="EC25" s="710"/>
    </row>
    <row r="26" spans="2:133" ht="11.25" customHeight="1" x14ac:dyDescent="0.15">
      <c r="B26" s="662" t="s">
        <v>292</v>
      </c>
      <c r="C26" s="663"/>
      <c r="D26" s="663"/>
      <c r="E26" s="663"/>
      <c r="F26" s="663"/>
      <c r="G26" s="663"/>
      <c r="H26" s="663"/>
      <c r="I26" s="663"/>
      <c r="J26" s="663"/>
      <c r="K26" s="663"/>
      <c r="L26" s="663"/>
      <c r="M26" s="663"/>
      <c r="N26" s="663"/>
      <c r="O26" s="663"/>
      <c r="P26" s="663"/>
      <c r="Q26" s="664"/>
      <c r="R26" s="665" t="s">
        <v>127</v>
      </c>
      <c r="S26" s="666"/>
      <c r="T26" s="666"/>
      <c r="U26" s="666"/>
      <c r="V26" s="666"/>
      <c r="W26" s="666"/>
      <c r="X26" s="666"/>
      <c r="Y26" s="667"/>
      <c r="Z26" s="692" t="s">
        <v>127</v>
      </c>
      <c r="AA26" s="692"/>
      <c r="AB26" s="692"/>
      <c r="AC26" s="692"/>
      <c r="AD26" s="693" t="s">
        <v>127</v>
      </c>
      <c r="AE26" s="693"/>
      <c r="AF26" s="693"/>
      <c r="AG26" s="693"/>
      <c r="AH26" s="693"/>
      <c r="AI26" s="693"/>
      <c r="AJ26" s="693"/>
      <c r="AK26" s="693"/>
      <c r="AL26" s="668" t="s">
        <v>127</v>
      </c>
      <c r="AM26" s="669"/>
      <c r="AN26" s="669"/>
      <c r="AO26" s="694"/>
      <c r="AP26" s="758" t="s">
        <v>293</v>
      </c>
      <c r="AQ26" s="759"/>
      <c r="AR26" s="759"/>
      <c r="AS26" s="759"/>
      <c r="AT26" s="759"/>
      <c r="AU26" s="759"/>
      <c r="AV26" s="759"/>
      <c r="AW26" s="759"/>
      <c r="AX26" s="759"/>
      <c r="AY26" s="759"/>
      <c r="AZ26" s="759"/>
      <c r="BA26" s="759"/>
      <c r="BB26" s="759"/>
      <c r="BC26" s="759"/>
      <c r="BD26" s="759"/>
      <c r="BE26" s="759"/>
      <c r="BF26" s="760"/>
      <c r="BG26" s="665" t="s">
        <v>127</v>
      </c>
      <c r="BH26" s="666"/>
      <c r="BI26" s="666"/>
      <c r="BJ26" s="666"/>
      <c r="BK26" s="666"/>
      <c r="BL26" s="666"/>
      <c r="BM26" s="666"/>
      <c r="BN26" s="667"/>
      <c r="BO26" s="692" t="s">
        <v>127</v>
      </c>
      <c r="BP26" s="692"/>
      <c r="BQ26" s="692"/>
      <c r="BR26" s="692"/>
      <c r="BS26" s="693" t="s">
        <v>127</v>
      </c>
      <c r="BT26" s="693"/>
      <c r="BU26" s="693"/>
      <c r="BV26" s="693"/>
      <c r="BW26" s="693"/>
      <c r="BX26" s="693"/>
      <c r="BY26" s="693"/>
      <c r="BZ26" s="693"/>
      <c r="CA26" s="693"/>
      <c r="CB26" s="751"/>
      <c r="CD26" s="699" t="s">
        <v>294</v>
      </c>
      <c r="CE26" s="700"/>
      <c r="CF26" s="700"/>
      <c r="CG26" s="700"/>
      <c r="CH26" s="700"/>
      <c r="CI26" s="700"/>
      <c r="CJ26" s="700"/>
      <c r="CK26" s="700"/>
      <c r="CL26" s="700"/>
      <c r="CM26" s="700"/>
      <c r="CN26" s="700"/>
      <c r="CO26" s="700"/>
      <c r="CP26" s="700"/>
      <c r="CQ26" s="701"/>
      <c r="CR26" s="665">
        <v>472265</v>
      </c>
      <c r="CS26" s="666"/>
      <c r="CT26" s="666"/>
      <c r="CU26" s="666"/>
      <c r="CV26" s="666"/>
      <c r="CW26" s="666"/>
      <c r="CX26" s="666"/>
      <c r="CY26" s="667"/>
      <c r="CZ26" s="668">
        <v>11.1</v>
      </c>
      <c r="DA26" s="678"/>
      <c r="DB26" s="678"/>
      <c r="DC26" s="679"/>
      <c r="DD26" s="671">
        <v>428654</v>
      </c>
      <c r="DE26" s="666"/>
      <c r="DF26" s="666"/>
      <c r="DG26" s="666"/>
      <c r="DH26" s="666"/>
      <c r="DI26" s="666"/>
      <c r="DJ26" s="666"/>
      <c r="DK26" s="667"/>
      <c r="DL26" s="671" t="s">
        <v>127</v>
      </c>
      <c r="DM26" s="666"/>
      <c r="DN26" s="666"/>
      <c r="DO26" s="666"/>
      <c r="DP26" s="666"/>
      <c r="DQ26" s="666"/>
      <c r="DR26" s="666"/>
      <c r="DS26" s="666"/>
      <c r="DT26" s="666"/>
      <c r="DU26" s="666"/>
      <c r="DV26" s="667"/>
      <c r="DW26" s="668" t="s">
        <v>127</v>
      </c>
      <c r="DX26" s="678"/>
      <c r="DY26" s="678"/>
      <c r="DZ26" s="678"/>
      <c r="EA26" s="678"/>
      <c r="EB26" s="678"/>
      <c r="EC26" s="710"/>
    </row>
    <row r="27" spans="2:133" ht="11.25" customHeight="1" x14ac:dyDescent="0.15">
      <c r="B27" s="662" t="s">
        <v>295</v>
      </c>
      <c r="C27" s="663"/>
      <c r="D27" s="663"/>
      <c r="E27" s="663"/>
      <c r="F27" s="663"/>
      <c r="G27" s="663"/>
      <c r="H27" s="663"/>
      <c r="I27" s="663"/>
      <c r="J27" s="663"/>
      <c r="K27" s="663"/>
      <c r="L27" s="663"/>
      <c r="M27" s="663"/>
      <c r="N27" s="663"/>
      <c r="O27" s="663"/>
      <c r="P27" s="663"/>
      <c r="Q27" s="664"/>
      <c r="R27" s="665">
        <v>2467547</v>
      </c>
      <c r="S27" s="666"/>
      <c r="T27" s="666"/>
      <c r="U27" s="666"/>
      <c r="V27" s="666"/>
      <c r="W27" s="666"/>
      <c r="X27" s="666"/>
      <c r="Y27" s="667"/>
      <c r="Z27" s="692">
        <v>57.3</v>
      </c>
      <c r="AA27" s="692"/>
      <c r="AB27" s="692"/>
      <c r="AC27" s="692"/>
      <c r="AD27" s="693">
        <v>2255423</v>
      </c>
      <c r="AE27" s="693"/>
      <c r="AF27" s="693"/>
      <c r="AG27" s="693"/>
      <c r="AH27" s="693"/>
      <c r="AI27" s="693"/>
      <c r="AJ27" s="693"/>
      <c r="AK27" s="693"/>
      <c r="AL27" s="668">
        <v>98.800003051757813</v>
      </c>
      <c r="AM27" s="669"/>
      <c r="AN27" s="669"/>
      <c r="AO27" s="694"/>
      <c r="AP27" s="662" t="s">
        <v>296</v>
      </c>
      <c r="AQ27" s="663"/>
      <c r="AR27" s="663"/>
      <c r="AS27" s="663"/>
      <c r="AT27" s="663"/>
      <c r="AU27" s="663"/>
      <c r="AV27" s="663"/>
      <c r="AW27" s="663"/>
      <c r="AX27" s="663"/>
      <c r="AY27" s="663"/>
      <c r="AZ27" s="663"/>
      <c r="BA27" s="663"/>
      <c r="BB27" s="663"/>
      <c r="BC27" s="663"/>
      <c r="BD27" s="663"/>
      <c r="BE27" s="663"/>
      <c r="BF27" s="664"/>
      <c r="BG27" s="665">
        <v>343217</v>
      </c>
      <c r="BH27" s="666"/>
      <c r="BI27" s="666"/>
      <c r="BJ27" s="666"/>
      <c r="BK27" s="666"/>
      <c r="BL27" s="666"/>
      <c r="BM27" s="666"/>
      <c r="BN27" s="667"/>
      <c r="BO27" s="692">
        <v>100</v>
      </c>
      <c r="BP27" s="692"/>
      <c r="BQ27" s="692"/>
      <c r="BR27" s="692"/>
      <c r="BS27" s="693">
        <v>24044</v>
      </c>
      <c r="BT27" s="693"/>
      <c r="BU27" s="693"/>
      <c r="BV27" s="693"/>
      <c r="BW27" s="693"/>
      <c r="BX27" s="693"/>
      <c r="BY27" s="693"/>
      <c r="BZ27" s="693"/>
      <c r="CA27" s="693"/>
      <c r="CB27" s="751"/>
      <c r="CD27" s="699" t="s">
        <v>297</v>
      </c>
      <c r="CE27" s="700"/>
      <c r="CF27" s="700"/>
      <c r="CG27" s="700"/>
      <c r="CH27" s="700"/>
      <c r="CI27" s="700"/>
      <c r="CJ27" s="700"/>
      <c r="CK27" s="700"/>
      <c r="CL27" s="700"/>
      <c r="CM27" s="700"/>
      <c r="CN27" s="700"/>
      <c r="CO27" s="700"/>
      <c r="CP27" s="700"/>
      <c r="CQ27" s="701"/>
      <c r="CR27" s="665">
        <v>305135</v>
      </c>
      <c r="CS27" s="676"/>
      <c r="CT27" s="676"/>
      <c r="CU27" s="676"/>
      <c r="CV27" s="676"/>
      <c r="CW27" s="676"/>
      <c r="CX27" s="676"/>
      <c r="CY27" s="677"/>
      <c r="CZ27" s="668">
        <v>7.2</v>
      </c>
      <c r="DA27" s="678"/>
      <c r="DB27" s="678"/>
      <c r="DC27" s="679"/>
      <c r="DD27" s="671">
        <v>65932</v>
      </c>
      <c r="DE27" s="676"/>
      <c r="DF27" s="676"/>
      <c r="DG27" s="676"/>
      <c r="DH27" s="676"/>
      <c r="DI27" s="676"/>
      <c r="DJ27" s="676"/>
      <c r="DK27" s="677"/>
      <c r="DL27" s="671">
        <v>60785</v>
      </c>
      <c r="DM27" s="676"/>
      <c r="DN27" s="676"/>
      <c r="DO27" s="676"/>
      <c r="DP27" s="676"/>
      <c r="DQ27" s="676"/>
      <c r="DR27" s="676"/>
      <c r="DS27" s="676"/>
      <c r="DT27" s="676"/>
      <c r="DU27" s="676"/>
      <c r="DV27" s="677"/>
      <c r="DW27" s="668">
        <v>2.6</v>
      </c>
      <c r="DX27" s="678"/>
      <c r="DY27" s="678"/>
      <c r="DZ27" s="678"/>
      <c r="EA27" s="678"/>
      <c r="EB27" s="678"/>
      <c r="EC27" s="710"/>
    </row>
    <row r="28" spans="2:133" ht="11.25" customHeight="1" x14ac:dyDescent="0.15">
      <c r="B28" s="662" t="s">
        <v>298</v>
      </c>
      <c r="C28" s="663"/>
      <c r="D28" s="663"/>
      <c r="E28" s="663"/>
      <c r="F28" s="663"/>
      <c r="G28" s="663"/>
      <c r="H28" s="663"/>
      <c r="I28" s="663"/>
      <c r="J28" s="663"/>
      <c r="K28" s="663"/>
      <c r="L28" s="663"/>
      <c r="M28" s="663"/>
      <c r="N28" s="663"/>
      <c r="O28" s="663"/>
      <c r="P28" s="663"/>
      <c r="Q28" s="664"/>
      <c r="R28" s="665">
        <v>534</v>
      </c>
      <c r="S28" s="666"/>
      <c r="T28" s="666"/>
      <c r="U28" s="666"/>
      <c r="V28" s="666"/>
      <c r="W28" s="666"/>
      <c r="X28" s="666"/>
      <c r="Y28" s="667"/>
      <c r="Z28" s="692">
        <v>0</v>
      </c>
      <c r="AA28" s="692"/>
      <c r="AB28" s="692"/>
      <c r="AC28" s="692"/>
      <c r="AD28" s="693">
        <v>534</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299</v>
      </c>
      <c r="CE28" s="700"/>
      <c r="CF28" s="700"/>
      <c r="CG28" s="700"/>
      <c r="CH28" s="700"/>
      <c r="CI28" s="700"/>
      <c r="CJ28" s="700"/>
      <c r="CK28" s="700"/>
      <c r="CL28" s="700"/>
      <c r="CM28" s="700"/>
      <c r="CN28" s="700"/>
      <c r="CO28" s="700"/>
      <c r="CP28" s="700"/>
      <c r="CQ28" s="701"/>
      <c r="CR28" s="665">
        <v>432707</v>
      </c>
      <c r="CS28" s="666"/>
      <c r="CT28" s="666"/>
      <c r="CU28" s="666"/>
      <c r="CV28" s="666"/>
      <c r="CW28" s="666"/>
      <c r="CX28" s="666"/>
      <c r="CY28" s="667"/>
      <c r="CZ28" s="668">
        <v>10.199999999999999</v>
      </c>
      <c r="DA28" s="678"/>
      <c r="DB28" s="678"/>
      <c r="DC28" s="679"/>
      <c r="DD28" s="671">
        <v>349453</v>
      </c>
      <c r="DE28" s="666"/>
      <c r="DF28" s="666"/>
      <c r="DG28" s="666"/>
      <c r="DH28" s="666"/>
      <c r="DI28" s="666"/>
      <c r="DJ28" s="666"/>
      <c r="DK28" s="667"/>
      <c r="DL28" s="671">
        <v>349453</v>
      </c>
      <c r="DM28" s="666"/>
      <c r="DN28" s="666"/>
      <c r="DO28" s="666"/>
      <c r="DP28" s="666"/>
      <c r="DQ28" s="666"/>
      <c r="DR28" s="666"/>
      <c r="DS28" s="666"/>
      <c r="DT28" s="666"/>
      <c r="DU28" s="666"/>
      <c r="DV28" s="667"/>
      <c r="DW28" s="668">
        <v>14.8</v>
      </c>
      <c r="DX28" s="678"/>
      <c r="DY28" s="678"/>
      <c r="DZ28" s="678"/>
      <c r="EA28" s="678"/>
      <c r="EB28" s="678"/>
      <c r="EC28" s="710"/>
    </row>
    <row r="29" spans="2:133" ht="11.25" customHeight="1" x14ac:dyDescent="0.15">
      <c r="B29" s="662" t="s">
        <v>300</v>
      </c>
      <c r="C29" s="663"/>
      <c r="D29" s="663"/>
      <c r="E29" s="663"/>
      <c r="F29" s="663"/>
      <c r="G29" s="663"/>
      <c r="H29" s="663"/>
      <c r="I29" s="663"/>
      <c r="J29" s="663"/>
      <c r="K29" s="663"/>
      <c r="L29" s="663"/>
      <c r="M29" s="663"/>
      <c r="N29" s="663"/>
      <c r="O29" s="663"/>
      <c r="P29" s="663"/>
      <c r="Q29" s="664"/>
      <c r="R29" s="665">
        <v>2520</v>
      </c>
      <c r="S29" s="666"/>
      <c r="T29" s="666"/>
      <c r="U29" s="666"/>
      <c r="V29" s="666"/>
      <c r="W29" s="666"/>
      <c r="X29" s="666"/>
      <c r="Y29" s="667"/>
      <c r="Z29" s="692">
        <v>0.1</v>
      </c>
      <c r="AA29" s="692"/>
      <c r="AB29" s="692"/>
      <c r="AC29" s="692"/>
      <c r="AD29" s="693" t="s">
        <v>127</v>
      </c>
      <c r="AE29" s="693"/>
      <c r="AF29" s="693"/>
      <c r="AG29" s="693"/>
      <c r="AH29" s="693"/>
      <c r="AI29" s="693"/>
      <c r="AJ29" s="693"/>
      <c r="AK29" s="693"/>
      <c r="AL29" s="668" t="s">
        <v>127</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301</v>
      </c>
      <c r="CE29" s="753"/>
      <c r="CF29" s="699" t="s">
        <v>69</v>
      </c>
      <c r="CG29" s="700"/>
      <c r="CH29" s="700"/>
      <c r="CI29" s="700"/>
      <c r="CJ29" s="700"/>
      <c r="CK29" s="700"/>
      <c r="CL29" s="700"/>
      <c r="CM29" s="700"/>
      <c r="CN29" s="700"/>
      <c r="CO29" s="700"/>
      <c r="CP29" s="700"/>
      <c r="CQ29" s="701"/>
      <c r="CR29" s="665">
        <v>432707</v>
      </c>
      <c r="CS29" s="676"/>
      <c r="CT29" s="676"/>
      <c r="CU29" s="676"/>
      <c r="CV29" s="676"/>
      <c r="CW29" s="676"/>
      <c r="CX29" s="676"/>
      <c r="CY29" s="677"/>
      <c r="CZ29" s="668">
        <v>10.199999999999999</v>
      </c>
      <c r="DA29" s="678"/>
      <c r="DB29" s="678"/>
      <c r="DC29" s="679"/>
      <c r="DD29" s="671">
        <v>349453</v>
      </c>
      <c r="DE29" s="676"/>
      <c r="DF29" s="676"/>
      <c r="DG29" s="676"/>
      <c r="DH29" s="676"/>
      <c r="DI29" s="676"/>
      <c r="DJ29" s="676"/>
      <c r="DK29" s="677"/>
      <c r="DL29" s="671">
        <v>349453</v>
      </c>
      <c r="DM29" s="676"/>
      <c r="DN29" s="676"/>
      <c r="DO29" s="676"/>
      <c r="DP29" s="676"/>
      <c r="DQ29" s="676"/>
      <c r="DR29" s="676"/>
      <c r="DS29" s="676"/>
      <c r="DT29" s="676"/>
      <c r="DU29" s="676"/>
      <c r="DV29" s="677"/>
      <c r="DW29" s="668">
        <v>14.8</v>
      </c>
      <c r="DX29" s="678"/>
      <c r="DY29" s="678"/>
      <c r="DZ29" s="678"/>
      <c r="EA29" s="678"/>
      <c r="EB29" s="678"/>
      <c r="EC29" s="710"/>
    </row>
    <row r="30" spans="2:133" ht="11.25" customHeight="1" x14ac:dyDescent="0.15">
      <c r="B30" s="662" t="s">
        <v>302</v>
      </c>
      <c r="C30" s="663"/>
      <c r="D30" s="663"/>
      <c r="E30" s="663"/>
      <c r="F30" s="663"/>
      <c r="G30" s="663"/>
      <c r="H30" s="663"/>
      <c r="I30" s="663"/>
      <c r="J30" s="663"/>
      <c r="K30" s="663"/>
      <c r="L30" s="663"/>
      <c r="M30" s="663"/>
      <c r="N30" s="663"/>
      <c r="O30" s="663"/>
      <c r="P30" s="663"/>
      <c r="Q30" s="664"/>
      <c r="R30" s="665">
        <v>110551</v>
      </c>
      <c r="S30" s="666"/>
      <c r="T30" s="666"/>
      <c r="U30" s="666"/>
      <c r="V30" s="666"/>
      <c r="W30" s="666"/>
      <c r="X30" s="666"/>
      <c r="Y30" s="667"/>
      <c r="Z30" s="692">
        <v>2.6</v>
      </c>
      <c r="AA30" s="692"/>
      <c r="AB30" s="692"/>
      <c r="AC30" s="692"/>
      <c r="AD30" s="693">
        <v>5296</v>
      </c>
      <c r="AE30" s="693"/>
      <c r="AF30" s="693"/>
      <c r="AG30" s="693"/>
      <c r="AH30" s="693"/>
      <c r="AI30" s="693"/>
      <c r="AJ30" s="693"/>
      <c r="AK30" s="693"/>
      <c r="AL30" s="668">
        <v>0.2</v>
      </c>
      <c r="AM30" s="669"/>
      <c r="AN30" s="669"/>
      <c r="AO30" s="694"/>
      <c r="AP30" s="724" t="s">
        <v>219</v>
      </c>
      <c r="AQ30" s="725"/>
      <c r="AR30" s="725"/>
      <c r="AS30" s="725"/>
      <c r="AT30" s="725"/>
      <c r="AU30" s="725"/>
      <c r="AV30" s="725"/>
      <c r="AW30" s="725"/>
      <c r="AX30" s="725"/>
      <c r="AY30" s="725"/>
      <c r="AZ30" s="725"/>
      <c r="BA30" s="725"/>
      <c r="BB30" s="725"/>
      <c r="BC30" s="725"/>
      <c r="BD30" s="725"/>
      <c r="BE30" s="725"/>
      <c r="BF30" s="726"/>
      <c r="BG30" s="724" t="s">
        <v>303</v>
      </c>
      <c r="BH30" s="749"/>
      <c r="BI30" s="749"/>
      <c r="BJ30" s="749"/>
      <c r="BK30" s="749"/>
      <c r="BL30" s="749"/>
      <c r="BM30" s="749"/>
      <c r="BN30" s="749"/>
      <c r="BO30" s="749"/>
      <c r="BP30" s="749"/>
      <c r="BQ30" s="750"/>
      <c r="BR30" s="724" t="s">
        <v>304</v>
      </c>
      <c r="BS30" s="749"/>
      <c r="BT30" s="749"/>
      <c r="BU30" s="749"/>
      <c r="BV30" s="749"/>
      <c r="BW30" s="749"/>
      <c r="BX30" s="749"/>
      <c r="BY30" s="749"/>
      <c r="BZ30" s="749"/>
      <c r="CA30" s="749"/>
      <c r="CB30" s="750"/>
      <c r="CD30" s="754"/>
      <c r="CE30" s="755"/>
      <c r="CF30" s="699" t="s">
        <v>305</v>
      </c>
      <c r="CG30" s="700"/>
      <c r="CH30" s="700"/>
      <c r="CI30" s="700"/>
      <c r="CJ30" s="700"/>
      <c r="CK30" s="700"/>
      <c r="CL30" s="700"/>
      <c r="CM30" s="700"/>
      <c r="CN30" s="700"/>
      <c r="CO30" s="700"/>
      <c r="CP30" s="700"/>
      <c r="CQ30" s="701"/>
      <c r="CR30" s="665">
        <v>422445</v>
      </c>
      <c r="CS30" s="666"/>
      <c r="CT30" s="666"/>
      <c r="CU30" s="666"/>
      <c r="CV30" s="666"/>
      <c r="CW30" s="666"/>
      <c r="CX30" s="666"/>
      <c r="CY30" s="667"/>
      <c r="CZ30" s="668">
        <v>9.9</v>
      </c>
      <c r="DA30" s="678"/>
      <c r="DB30" s="678"/>
      <c r="DC30" s="679"/>
      <c r="DD30" s="671">
        <v>339191</v>
      </c>
      <c r="DE30" s="666"/>
      <c r="DF30" s="666"/>
      <c r="DG30" s="666"/>
      <c r="DH30" s="666"/>
      <c r="DI30" s="666"/>
      <c r="DJ30" s="666"/>
      <c r="DK30" s="667"/>
      <c r="DL30" s="671">
        <v>339191</v>
      </c>
      <c r="DM30" s="666"/>
      <c r="DN30" s="666"/>
      <c r="DO30" s="666"/>
      <c r="DP30" s="666"/>
      <c r="DQ30" s="666"/>
      <c r="DR30" s="666"/>
      <c r="DS30" s="666"/>
      <c r="DT30" s="666"/>
      <c r="DU30" s="666"/>
      <c r="DV30" s="667"/>
      <c r="DW30" s="668">
        <v>14.4</v>
      </c>
      <c r="DX30" s="678"/>
      <c r="DY30" s="678"/>
      <c r="DZ30" s="678"/>
      <c r="EA30" s="678"/>
      <c r="EB30" s="678"/>
      <c r="EC30" s="710"/>
    </row>
    <row r="31" spans="2:133" ht="11.25" customHeight="1" x14ac:dyDescent="0.15">
      <c r="B31" s="662" t="s">
        <v>306</v>
      </c>
      <c r="C31" s="663"/>
      <c r="D31" s="663"/>
      <c r="E31" s="663"/>
      <c r="F31" s="663"/>
      <c r="G31" s="663"/>
      <c r="H31" s="663"/>
      <c r="I31" s="663"/>
      <c r="J31" s="663"/>
      <c r="K31" s="663"/>
      <c r="L31" s="663"/>
      <c r="M31" s="663"/>
      <c r="N31" s="663"/>
      <c r="O31" s="663"/>
      <c r="P31" s="663"/>
      <c r="Q31" s="664"/>
      <c r="R31" s="665">
        <v>6235</v>
      </c>
      <c r="S31" s="666"/>
      <c r="T31" s="666"/>
      <c r="U31" s="666"/>
      <c r="V31" s="666"/>
      <c r="W31" s="666"/>
      <c r="X31" s="666"/>
      <c r="Y31" s="667"/>
      <c r="Z31" s="692">
        <v>0.1</v>
      </c>
      <c r="AA31" s="692"/>
      <c r="AB31" s="692"/>
      <c r="AC31" s="692"/>
      <c r="AD31" s="693">
        <v>996</v>
      </c>
      <c r="AE31" s="693"/>
      <c r="AF31" s="693"/>
      <c r="AG31" s="693"/>
      <c r="AH31" s="693"/>
      <c r="AI31" s="693"/>
      <c r="AJ31" s="693"/>
      <c r="AK31" s="693"/>
      <c r="AL31" s="668">
        <v>0</v>
      </c>
      <c r="AM31" s="669"/>
      <c r="AN31" s="669"/>
      <c r="AO31" s="694"/>
      <c r="AP31" s="740" t="s">
        <v>307</v>
      </c>
      <c r="AQ31" s="741"/>
      <c r="AR31" s="741"/>
      <c r="AS31" s="741"/>
      <c r="AT31" s="746" t="s">
        <v>308</v>
      </c>
      <c r="AU31" s="367"/>
      <c r="AV31" s="367"/>
      <c r="AW31" s="367"/>
      <c r="AX31" s="733" t="s">
        <v>186</v>
      </c>
      <c r="AY31" s="734"/>
      <c r="AZ31" s="734"/>
      <c r="BA31" s="734"/>
      <c r="BB31" s="734"/>
      <c r="BC31" s="734"/>
      <c r="BD31" s="734"/>
      <c r="BE31" s="734"/>
      <c r="BF31" s="735"/>
      <c r="BG31" s="736">
        <v>99.2</v>
      </c>
      <c r="BH31" s="737"/>
      <c r="BI31" s="737"/>
      <c r="BJ31" s="737"/>
      <c r="BK31" s="737"/>
      <c r="BL31" s="737"/>
      <c r="BM31" s="738">
        <v>94.9</v>
      </c>
      <c r="BN31" s="737"/>
      <c r="BO31" s="737"/>
      <c r="BP31" s="737"/>
      <c r="BQ31" s="739"/>
      <c r="BR31" s="736">
        <v>97.5</v>
      </c>
      <c r="BS31" s="737"/>
      <c r="BT31" s="737"/>
      <c r="BU31" s="737"/>
      <c r="BV31" s="737"/>
      <c r="BW31" s="737"/>
      <c r="BX31" s="738">
        <v>93.9</v>
      </c>
      <c r="BY31" s="737"/>
      <c r="BZ31" s="737"/>
      <c r="CA31" s="737"/>
      <c r="CB31" s="739"/>
      <c r="CD31" s="754"/>
      <c r="CE31" s="755"/>
      <c r="CF31" s="699" t="s">
        <v>309</v>
      </c>
      <c r="CG31" s="700"/>
      <c r="CH31" s="700"/>
      <c r="CI31" s="700"/>
      <c r="CJ31" s="700"/>
      <c r="CK31" s="700"/>
      <c r="CL31" s="700"/>
      <c r="CM31" s="700"/>
      <c r="CN31" s="700"/>
      <c r="CO31" s="700"/>
      <c r="CP31" s="700"/>
      <c r="CQ31" s="701"/>
      <c r="CR31" s="665">
        <v>10262</v>
      </c>
      <c r="CS31" s="676"/>
      <c r="CT31" s="676"/>
      <c r="CU31" s="676"/>
      <c r="CV31" s="676"/>
      <c r="CW31" s="676"/>
      <c r="CX31" s="676"/>
      <c r="CY31" s="677"/>
      <c r="CZ31" s="668">
        <v>0.2</v>
      </c>
      <c r="DA31" s="678"/>
      <c r="DB31" s="678"/>
      <c r="DC31" s="679"/>
      <c r="DD31" s="671">
        <v>10262</v>
      </c>
      <c r="DE31" s="676"/>
      <c r="DF31" s="676"/>
      <c r="DG31" s="676"/>
      <c r="DH31" s="676"/>
      <c r="DI31" s="676"/>
      <c r="DJ31" s="676"/>
      <c r="DK31" s="677"/>
      <c r="DL31" s="671">
        <v>10262</v>
      </c>
      <c r="DM31" s="676"/>
      <c r="DN31" s="676"/>
      <c r="DO31" s="676"/>
      <c r="DP31" s="676"/>
      <c r="DQ31" s="676"/>
      <c r="DR31" s="676"/>
      <c r="DS31" s="676"/>
      <c r="DT31" s="676"/>
      <c r="DU31" s="676"/>
      <c r="DV31" s="677"/>
      <c r="DW31" s="668">
        <v>0.4</v>
      </c>
      <c r="DX31" s="678"/>
      <c r="DY31" s="678"/>
      <c r="DZ31" s="678"/>
      <c r="EA31" s="678"/>
      <c r="EB31" s="678"/>
      <c r="EC31" s="710"/>
    </row>
    <row r="32" spans="2:133" ht="11.25" customHeight="1" x14ac:dyDescent="0.15">
      <c r="B32" s="662" t="s">
        <v>310</v>
      </c>
      <c r="C32" s="663"/>
      <c r="D32" s="663"/>
      <c r="E32" s="663"/>
      <c r="F32" s="663"/>
      <c r="G32" s="663"/>
      <c r="H32" s="663"/>
      <c r="I32" s="663"/>
      <c r="J32" s="663"/>
      <c r="K32" s="663"/>
      <c r="L32" s="663"/>
      <c r="M32" s="663"/>
      <c r="N32" s="663"/>
      <c r="O32" s="663"/>
      <c r="P32" s="663"/>
      <c r="Q32" s="664"/>
      <c r="R32" s="665">
        <v>479451</v>
      </c>
      <c r="S32" s="666"/>
      <c r="T32" s="666"/>
      <c r="U32" s="666"/>
      <c r="V32" s="666"/>
      <c r="W32" s="666"/>
      <c r="X32" s="666"/>
      <c r="Y32" s="667"/>
      <c r="Z32" s="692">
        <v>11.1</v>
      </c>
      <c r="AA32" s="692"/>
      <c r="AB32" s="692"/>
      <c r="AC32" s="692"/>
      <c r="AD32" s="693" t="s">
        <v>127</v>
      </c>
      <c r="AE32" s="693"/>
      <c r="AF32" s="693"/>
      <c r="AG32" s="693"/>
      <c r="AH32" s="693"/>
      <c r="AI32" s="693"/>
      <c r="AJ32" s="693"/>
      <c r="AK32" s="693"/>
      <c r="AL32" s="668" t="s">
        <v>127</v>
      </c>
      <c r="AM32" s="669"/>
      <c r="AN32" s="669"/>
      <c r="AO32" s="694"/>
      <c r="AP32" s="742"/>
      <c r="AQ32" s="743"/>
      <c r="AR32" s="743"/>
      <c r="AS32" s="743"/>
      <c r="AT32" s="747"/>
      <c r="AU32" s="363" t="s">
        <v>311</v>
      </c>
      <c r="AV32" s="363"/>
      <c r="AW32" s="363"/>
      <c r="AX32" s="662" t="s">
        <v>312</v>
      </c>
      <c r="AY32" s="663"/>
      <c r="AZ32" s="663"/>
      <c r="BA32" s="663"/>
      <c r="BB32" s="663"/>
      <c r="BC32" s="663"/>
      <c r="BD32" s="663"/>
      <c r="BE32" s="663"/>
      <c r="BF32" s="664"/>
      <c r="BG32" s="731">
        <v>99.4</v>
      </c>
      <c r="BH32" s="676"/>
      <c r="BI32" s="676"/>
      <c r="BJ32" s="676"/>
      <c r="BK32" s="676"/>
      <c r="BL32" s="676"/>
      <c r="BM32" s="669">
        <v>97</v>
      </c>
      <c r="BN32" s="732"/>
      <c r="BO32" s="732"/>
      <c r="BP32" s="732"/>
      <c r="BQ32" s="708"/>
      <c r="BR32" s="731">
        <v>99.3</v>
      </c>
      <c r="BS32" s="676"/>
      <c r="BT32" s="676"/>
      <c r="BU32" s="676"/>
      <c r="BV32" s="676"/>
      <c r="BW32" s="676"/>
      <c r="BX32" s="669">
        <v>96.6</v>
      </c>
      <c r="BY32" s="732"/>
      <c r="BZ32" s="732"/>
      <c r="CA32" s="732"/>
      <c r="CB32" s="708"/>
      <c r="CD32" s="756"/>
      <c r="CE32" s="757"/>
      <c r="CF32" s="699" t="s">
        <v>313</v>
      </c>
      <c r="CG32" s="700"/>
      <c r="CH32" s="700"/>
      <c r="CI32" s="700"/>
      <c r="CJ32" s="700"/>
      <c r="CK32" s="700"/>
      <c r="CL32" s="700"/>
      <c r="CM32" s="700"/>
      <c r="CN32" s="700"/>
      <c r="CO32" s="700"/>
      <c r="CP32" s="700"/>
      <c r="CQ32" s="701"/>
      <c r="CR32" s="665" t="s">
        <v>127</v>
      </c>
      <c r="CS32" s="666"/>
      <c r="CT32" s="666"/>
      <c r="CU32" s="666"/>
      <c r="CV32" s="666"/>
      <c r="CW32" s="666"/>
      <c r="CX32" s="666"/>
      <c r="CY32" s="667"/>
      <c r="CZ32" s="668" t="s">
        <v>127</v>
      </c>
      <c r="DA32" s="678"/>
      <c r="DB32" s="678"/>
      <c r="DC32" s="679"/>
      <c r="DD32" s="671" t="s">
        <v>127</v>
      </c>
      <c r="DE32" s="666"/>
      <c r="DF32" s="666"/>
      <c r="DG32" s="666"/>
      <c r="DH32" s="666"/>
      <c r="DI32" s="666"/>
      <c r="DJ32" s="666"/>
      <c r="DK32" s="667"/>
      <c r="DL32" s="671" t="s">
        <v>127</v>
      </c>
      <c r="DM32" s="666"/>
      <c r="DN32" s="666"/>
      <c r="DO32" s="666"/>
      <c r="DP32" s="666"/>
      <c r="DQ32" s="666"/>
      <c r="DR32" s="666"/>
      <c r="DS32" s="666"/>
      <c r="DT32" s="666"/>
      <c r="DU32" s="666"/>
      <c r="DV32" s="667"/>
      <c r="DW32" s="668" t="s">
        <v>127</v>
      </c>
      <c r="DX32" s="678"/>
      <c r="DY32" s="678"/>
      <c r="DZ32" s="678"/>
      <c r="EA32" s="678"/>
      <c r="EB32" s="678"/>
      <c r="EC32" s="710"/>
    </row>
    <row r="33" spans="2:133" ht="11.25" customHeight="1" x14ac:dyDescent="0.15">
      <c r="B33" s="728" t="s">
        <v>314</v>
      </c>
      <c r="C33" s="729"/>
      <c r="D33" s="729"/>
      <c r="E33" s="729"/>
      <c r="F33" s="729"/>
      <c r="G33" s="729"/>
      <c r="H33" s="729"/>
      <c r="I33" s="729"/>
      <c r="J33" s="729"/>
      <c r="K33" s="729"/>
      <c r="L33" s="729"/>
      <c r="M33" s="729"/>
      <c r="N33" s="729"/>
      <c r="O33" s="729"/>
      <c r="P33" s="729"/>
      <c r="Q33" s="730"/>
      <c r="R33" s="665" t="s">
        <v>127</v>
      </c>
      <c r="S33" s="666"/>
      <c r="T33" s="666"/>
      <c r="U33" s="666"/>
      <c r="V33" s="666"/>
      <c r="W33" s="666"/>
      <c r="X33" s="666"/>
      <c r="Y33" s="667"/>
      <c r="Z33" s="692" t="s">
        <v>127</v>
      </c>
      <c r="AA33" s="692"/>
      <c r="AB33" s="692"/>
      <c r="AC33" s="692"/>
      <c r="AD33" s="693" t="s">
        <v>127</v>
      </c>
      <c r="AE33" s="693"/>
      <c r="AF33" s="693"/>
      <c r="AG33" s="693"/>
      <c r="AH33" s="693"/>
      <c r="AI33" s="693"/>
      <c r="AJ33" s="693"/>
      <c r="AK33" s="693"/>
      <c r="AL33" s="668" t="s">
        <v>127</v>
      </c>
      <c r="AM33" s="669"/>
      <c r="AN33" s="669"/>
      <c r="AO33" s="694"/>
      <c r="AP33" s="744"/>
      <c r="AQ33" s="745"/>
      <c r="AR33" s="745"/>
      <c r="AS33" s="745"/>
      <c r="AT33" s="748"/>
      <c r="AU33" s="361"/>
      <c r="AV33" s="361"/>
      <c r="AW33" s="361"/>
      <c r="AX33" s="642" t="s">
        <v>315</v>
      </c>
      <c r="AY33" s="643"/>
      <c r="AZ33" s="643"/>
      <c r="BA33" s="643"/>
      <c r="BB33" s="643"/>
      <c r="BC33" s="643"/>
      <c r="BD33" s="643"/>
      <c r="BE33" s="643"/>
      <c r="BF33" s="644"/>
      <c r="BG33" s="727">
        <v>98.8</v>
      </c>
      <c r="BH33" s="646"/>
      <c r="BI33" s="646"/>
      <c r="BJ33" s="646"/>
      <c r="BK33" s="646"/>
      <c r="BL33" s="646"/>
      <c r="BM33" s="684">
        <v>91.5</v>
      </c>
      <c r="BN33" s="646"/>
      <c r="BO33" s="646"/>
      <c r="BP33" s="646"/>
      <c r="BQ33" s="695"/>
      <c r="BR33" s="727">
        <v>95.8</v>
      </c>
      <c r="BS33" s="646"/>
      <c r="BT33" s="646"/>
      <c r="BU33" s="646"/>
      <c r="BV33" s="646"/>
      <c r="BW33" s="646"/>
      <c r="BX33" s="684">
        <v>91</v>
      </c>
      <c r="BY33" s="646"/>
      <c r="BZ33" s="646"/>
      <c r="CA33" s="646"/>
      <c r="CB33" s="695"/>
      <c r="CD33" s="699" t="s">
        <v>316</v>
      </c>
      <c r="CE33" s="700"/>
      <c r="CF33" s="700"/>
      <c r="CG33" s="700"/>
      <c r="CH33" s="700"/>
      <c r="CI33" s="700"/>
      <c r="CJ33" s="700"/>
      <c r="CK33" s="700"/>
      <c r="CL33" s="700"/>
      <c r="CM33" s="700"/>
      <c r="CN33" s="700"/>
      <c r="CO33" s="700"/>
      <c r="CP33" s="700"/>
      <c r="CQ33" s="701"/>
      <c r="CR33" s="665">
        <v>2058849</v>
      </c>
      <c r="CS33" s="676"/>
      <c r="CT33" s="676"/>
      <c r="CU33" s="676"/>
      <c r="CV33" s="676"/>
      <c r="CW33" s="676"/>
      <c r="CX33" s="676"/>
      <c r="CY33" s="677"/>
      <c r="CZ33" s="668">
        <v>48.5</v>
      </c>
      <c r="DA33" s="678"/>
      <c r="DB33" s="678"/>
      <c r="DC33" s="679"/>
      <c r="DD33" s="671">
        <v>1546087</v>
      </c>
      <c r="DE33" s="676"/>
      <c r="DF33" s="676"/>
      <c r="DG33" s="676"/>
      <c r="DH33" s="676"/>
      <c r="DI33" s="676"/>
      <c r="DJ33" s="676"/>
      <c r="DK33" s="677"/>
      <c r="DL33" s="671">
        <v>760972</v>
      </c>
      <c r="DM33" s="676"/>
      <c r="DN33" s="676"/>
      <c r="DO33" s="676"/>
      <c r="DP33" s="676"/>
      <c r="DQ33" s="676"/>
      <c r="DR33" s="676"/>
      <c r="DS33" s="676"/>
      <c r="DT33" s="676"/>
      <c r="DU33" s="676"/>
      <c r="DV33" s="677"/>
      <c r="DW33" s="668">
        <v>32.299999999999997</v>
      </c>
      <c r="DX33" s="678"/>
      <c r="DY33" s="678"/>
      <c r="DZ33" s="678"/>
      <c r="EA33" s="678"/>
      <c r="EB33" s="678"/>
      <c r="EC33" s="710"/>
    </row>
    <row r="34" spans="2:133" ht="11.25" customHeight="1" x14ac:dyDescent="0.15">
      <c r="B34" s="662" t="s">
        <v>317</v>
      </c>
      <c r="C34" s="663"/>
      <c r="D34" s="663"/>
      <c r="E34" s="663"/>
      <c r="F34" s="663"/>
      <c r="G34" s="663"/>
      <c r="H34" s="663"/>
      <c r="I34" s="663"/>
      <c r="J34" s="663"/>
      <c r="K34" s="663"/>
      <c r="L34" s="663"/>
      <c r="M34" s="663"/>
      <c r="N34" s="663"/>
      <c r="O34" s="663"/>
      <c r="P34" s="663"/>
      <c r="Q34" s="664"/>
      <c r="R34" s="665">
        <v>554251</v>
      </c>
      <c r="S34" s="666"/>
      <c r="T34" s="666"/>
      <c r="U34" s="666"/>
      <c r="V34" s="666"/>
      <c r="W34" s="666"/>
      <c r="X34" s="666"/>
      <c r="Y34" s="667"/>
      <c r="Z34" s="692">
        <v>12.9</v>
      </c>
      <c r="AA34" s="692"/>
      <c r="AB34" s="692"/>
      <c r="AC34" s="692"/>
      <c r="AD34" s="693" t="s">
        <v>127</v>
      </c>
      <c r="AE34" s="693"/>
      <c r="AF34" s="693"/>
      <c r="AG34" s="693"/>
      <c r="AH34" s="693"/>
      <c r="AI34" s="693"/>
      <c r="AJ34" s="693"/>
      <c r="AK34" s="693"/>
      <c r="AL34" s="668" t="s">
        <v>127</v>
      </c>
      <c r="AM34" s="669"/>
      <c r="AN34" s="669"/>
      <c r="AO34" s="694"/>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318</v>
      </c>
      <c r="CE34" s="700"/>
      <c r="CF34" s="700"/>
      <c r="CG34" s="700"/>
      <c r="CH34" s="700"/>
      <c r="CI34" s="700"/>
      <c r="CJ34" s="700"/>
      <c r="CK34" s="700"/>
      <c r="CL34" s="700"/>
      <c r="CM34" s="700"/>
      <c r="CN34" s="700"/>
      <c r="CO34" s="700"/>
      <c r="CP34" s="700"/>
      <c r="CQ34" s="701"/>
      <c r="CR34" s="665">
        <v>557176</v>
      </c>
      <c r="CS34" s="666"/>
      <c r="CT34" s="666"/>
      <c r="CU34" s="666"/>
      <c r="CV34" s="666"/>
      <c r="CW34" s="666"/>
      <c r="CX34" s="666"/>
      <c r="CY34" s="667"/>
      <c r="CZ34" s="668">
        <v>13.1</v>
      </c>
      <c r="DA34" s="678"/>
      <c r="DB34" s="678"/>
      <c r="DC34" s="679"/>
      <c r="DD34" s="671">
        <v>327818</v>
      </c>
      <c r="DE34" s="666"/>
      <c r="DF34" s="666"/>
      <c r="DG34" s="666"/>
      <c r="DH34" s="666"/>
      <c r="DI34" s="666"/>
      <c r="DJ34" s="666"/>
      <c r="DK34" s="667"/>
      <c r="DL34" s="671">
        <v>261958</v>
      </c>
      <c r="DM34" s="666"/>
      <c r="DN34" s="666"/>
      <c r="DO34" s="666"/>
      <c r="DP34" s="666"/>
      <c r="DQ34" s="666"/>
      <c r="DR34" s="666"/>
      <c r="DS34" s="666"/>
      <c r="DT34" s="666"/>
      <c r="DU34" s="666"/>
      <c r="DV34" s="667"/>
      <c r="DW34" s="668">
        <v>11.1</v>
      </c>
      <c r="DX34" s="678"/>
      <c r="DY34" s="678"/>
      <c r="DZ34" s="678"/>
      <c r="EA34" s="678"/>
      <c r="EB34" s="678"/>
      <c r="EC34" s="710"/>
    </row>
    <row r="35" spans="2:133" ht="11.25" customHeight="1" x14ac:dyDescent="0.15">
      <c r="B35" s="662" t="s">
        <v>319</v>
      </c>
      <c r="C35" s="663"/>
      <c r="D35" s="663"/>
      <c r="E35" s="663"/>
      <c r="F35" s="663"/>
      <c r="G35" s="663"/>
      <c r="H35" s="663"/>
      <c r="I35" s="663"/>
      <c r="J35" s="663"/>
      <c r="K35" s="663"/>
      <c r="L35" s="663"/>
      <c r="M35" s="663"/>
      <c r="N35" s="663"/>
      <c r="O35" s="663"/>
      <c r="P35" s="663"/>
      <c r="Q35" s="664"/>
      <c r="R35" s="665">
        <v>34367</v>
      </c>
      <c r="S35" s="666"/>
      <c r="T35" s="666"/>
      <c r="U35" s="666"/>
      <c r="V35" s="666"/>
      <c r="W35" s="666"/>
      <c r="X35" s="666"/>
      <c r="Y35" s="667"/>
      <c r="Z35" s="692">
        <v>0.8</v>
      </c>
      <c r="AA35" s="692"/>
      <c r="AB35" s="692"/>
      <c r="AC35" s="692"/>
      <c r="AD35" s="693">
        <v>21364</v>
      </c>
      <c r="AE35" s="693"/>
      <c r="AF35" s="693"/>
      <c r="AG35" s="693"/>
      <c r="AH35" s="693"/>
      <c r="AI35" s="693"/>
      <c r="AJ35" s="693"/>
      <c r="AK35" s="693"/>
      <c r="AL35" s="668">
        <v>0.9</v>
      </c>
      <c r="AM35" s="669"/>
      <c r="AN35" s="669"/>
      <c r="AO35" s="694"/>
      <c r="AP35" s="218"/>
      <c r="AQ35" s="724" t="s">
        <v>320</v>
      </c>
      <c r="AR35" s="725"/>
      <c r="AS35" s="725"/>
      <c r="AT35" s="725"/>
      <c r="AU35" s="725"/>
      <c r="AV35" s="725"/>
      <c r="AW35" s="725"/>
      <c r="AX35" s="725"/>
      <c r="AY35" s="725"/>
      <c r="AZ35" s="725"/>
      <c r="BA35" s="725"/>
      <c r="BB35" s="725"/>
      <c r="BC35" s="725"/>
      <c r="BD35" s="725"/>
      <c r="BE35" s="725"/>
      <c r="BF35" s="726"/>
      <c r="BG35" s="724" t="s">
        <v>321</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322</v>
      </c>
      <c r="CE35" s="700"/>
      <c r="CF35" s="700"/>
      <c r="CG35" s="700"/>
      <c r="CH35" s="700"/>
      <c r="CI35" s="700"/>
      <c r="CJ35" s="700"/>
      <c r="CK35" s="700"/>
      <c r="CL35" s="700"/>
      <c r="CM35" s="700"/>
      <c r="CN35" s="700"/>
      <c r="CO35" s="700"/>
      <c r="CP35" s="700"/>
      <c r="CQ35" s="701"/>
      <c r="CR35" s="665">
        <v>155212</v>
      </c>
      <c r="CS35" s="676"/>
      <c r="CT35" s="676"/>
      <c r="CU35" s="676"/>
      <c r="CV35" s="676"/>
      <c r="CW35" s="676"/>
      <c r="CX35" s="676"/>
      <c r="CY35" s="677"/>
      <c r="CZ35" s="668">
        <v>3.7</v>
      </c>
      <c r="DA35" s="678"/>
      <c r="DB35" s="678"/>
      <c r="DC35" s="679"/>
      <c r="DD35" s="671">
        <v>126495</v>
      </c>
      <c r="DE35" s="676"/>
      <c r="DF35" s="676"/>
      <c r="DG35" s="676"/>
      <c r="DH35" s="676"/>
      <c r="DI35" s="676"/>
      <c r="DJ35" s="676"/>
      <c r="DK35" s="677"/>
      <c r="DL35" s="671">
        <v>69456</v>
      </c>
      <c r="DM35" s="676"/>
      <c r="DN35" s="676"/>
      <c r="DO35" s="676"/>
      <c r="DP35" s="676"/>
      <c r="DQ35" s="676"/>
      <c r="DR35" s="676"/>
      <c r="DS35" s="676"/>
      <c r="DT35" s="676"/>
      <c r="DU35" s="676"/>
      <c r="DV35" s="677"/>
      <c r="DW35" s="668">
        <v>2.9</v>
      </c>
      <c r="DX35" s="678"/>
      <c r="DY35" s="678"/>
      <c r="DZ35" s="678"/>
      <c r="EA35" s="678"/>
      <c r="EB35" s="678"/>
      <c r="EC35" s="710"/>
    </row>
    <row r="36" spans="2:133" ht="11.25" customHeight="1" x14ac:dyDescent="0.15">
      <c r="B36" s="662" t="s">
        <v>323</v>
      </c>
      <c r="C36" s="663"/>
      <c r="D36" s="663"/>
      <c r="E36" s="663"/>
      <c r="F36" s="663"/>
      <c r="G36" s="663"/>
      <c r="H36" s="663"/>
      <c r="I36" s="663"/>
      <c r="J36" s="663"/>
      <c r="K36" s="663"/>
      <c r="L36" s="663"/>
      <c r="M36" s="663"/>
      <c r="N36" s="663"/>
      <c r="O36" s="663"/>
      <c r="P36" s="663"/>
      <c r="Q36" s="664"/>
      <c r="R36" s="665">
        <v>164939</v>
      </c>
      <c r="S36" s="666"/>
      <c r="T36" s="666"/>
      <c r="U36" s="666"/>
      <c r="V36" s="666"/>
      <c r="W36" s="666"/>
      <c r="X36" s="666"/>
      <c r="Y36" s="667"/>
      <c r="Z36" s="692">
        <v>3.8</v>
      </c>
      <c r="AA36" s="692"/>
      <c r="AB36" s="692"/>
      <c r="AC36" s="692"/>
      <c r="AD36" s="693" t="s">
        <v>127</v>
      </c>
      <c r="AE36" s="693"/>
      <c r="AF36" s="693"/>
      <c r="AG36" s="693"/>
      <c r="AH36" s="693"/>
      <c r="AI36" s="693"/>
      <c r="AJ36" s="693"/>
      <c r="AK36" s="693"/>
      <c r="AL36" s="668" t="s">
        <v>127</v>
      </c>
      <c r="AM36" s="669"/>
      <c r="AN36" s="669"/>
      <c r="AO36" s="694"/>
      <c r="AP36" s="218"/>
      <c r="AQ36" s="715" t="s">
        <v>324</v>
      </c>
      <c r="AR36" s="716"/>
      <c r="AS36" s="716"/>
      <c r="AT36" s="716"/>
      <c r="AU36" s="716"/>
      <c r="AV36" s="716"/>
      <c r="AW36" s="716"/>
      <c r="AX36" s="716"/>
      <c r="AY36" s="717"/>
      <c r="AZ36" s="718">
        <v>320978</v>
      </c>
      <c r="BA36" s="719"/>
      <c r="BB36" s="719"/>
      <c r="BC36" s="719"/>
      <c r="BD36" s="719"/>
      <c r="BE36" s="719"/>
      <c r="BF36" s="720"/>
      <c r="BG36" s="721" t="s">
        <v>325</v>
      </c>
      <c r="BH36" s="722"/>
      <c r="BI36" s="722"/>
      <c r="BJ36" s="722"/>
      <c r="BK36" s="722"/>
      <c r="BL36" s="722"/>
      <c r="BM36" s="722"/>
      <c r="BN36" s="722"/>
      <c r="BO36" s="722"/>
      <c r="BP36" s="722"/>
      <c r="BQ36" s="722"/>
      <c r="BR36" s="722"/>
      <c r="BS36" s="722"/>
      <c r="BT36" s="722"/>
      <c r="BU36" s="723"/>
      <c r="BV36" s="718">
        <v>7806</v>
      </c>
      <c r="BW36" s="719"/>
      <c r="BX36" s="719"/>
      <c r="BY36" s="719"/>
      <c r="BZ36" s="719"/>
      <c r="CA36" s="719"/>
      <c r="CB36" s="720"/>
      <c r="CD36" s="699" t="s">
        <v>326</v>
      </c>
      <c r="CE36" s="700"/>
      <c r="CF36" s="700"/>
      <c r="CG36" s="700"/>
      <c r="CH36" s="700"/>
      <c r="CI36" s="700"/>
      <c r="CJ36" s="700"/>
      <c r="CK36" s="700"/>
      <c r="CL36" s="700"/>
      <c r="CM36" s="700"/>
      <c r="CN36" s="700"/>
      <c r="CO36" s="700"/>
      <c r="CP36" s="700"/>
      <c r="CQ36" s="701"/>
      <c r="CR36" s="665">
        <v>554357</v>
      </c>
      <c r="CS36" s="666"/>
      <c r="CT36" s="666"/>
      <c r="CU36" s="666"/>
      <c r="CV36" s="666"/>
      <c r="CW36" s="666"/>
      <c r="CX36" s="666"/>
      <c r="CY36" s="667"/>
      <c r="CZ36" s="668">
        <v>13.1</v>
      </c>
      <c r="DA36" s="678"/>
      <c r="DB36" s="678"/>
      <c r="DC36" s="679"/>
      <c r="DD36" s="671">
        <v>416984</v>
      </c>
      <c r="DE36" s="666"/>
      <c r="DF36" s="666"/>
      <c r="DG36" s="666"/>
      <c r="DH36" s="666"/>
      <c r="DI36" s="666"/>
      <c r="DJ36" s="666"/>
      <c r="DK36" s="667"/>
      <c r="DL36" s="671">
        <v>288782</v>
      </c>
      <c r="DM36" s="666"/>
      <c r="DN36" s="666"/>
      <c r="DO36" s="666"/>
      <c r="DP36" s="666"/>
      <c r="DQ36" s="666"/>
      <c r="DR36" s="666"/>
      <c r="DS36" s="666"/>
      <c r="DT36" s="666"/>
      <c r="DU36" s="666"/>
      <c r="DV36" s="667"/>
      <c r="DW36" s="668">
        <v>12.3</v>
      </c>
      <c r="DX36" s="678"/>
      <c r="DY36" s="678"/>
      <c r="DZ36" s="678"/>
      <c r="EA36" s="678"/>
      <c r="EB36" s="678"/>
      <c r="EC36" s="710"/>
    </row>
    <row r="37" spans="2:133" ht="11.25" customHeight="1" x14ac:dyDescent="0.15">
      <c r="B37" s="662" t="s">
        <v>327</v>
      </c>
      <c r="C37" s="663"/>
      <c r="D37" s="663"/>
      <c r="E37" s="663"/>
      <c r="F37" s="663"/>
      <c r="G37" s="663"/>
      <c r="H37" s="663"/>
      <c r="I37" s="663"/>
      <c r="J37" s="663"/>
      <c r="K37" s="663"/>
      <c r="L37" s="663"/>
      <c r="M37" s="663"/>
      <c r="N37" s="663"/>
      <c r="O37" s="663"/>
      <c r="P37" s="663"/>
      <c r="Q37" s="664"/>
      <c r="R37" s="665">
        <v>131716</v>
      </c>
      <c r="S37" s="666"/>
      <c r="T37" s="666"/>
      <c r="U37" s="666"/>
      <c r="V37" s="666"/>
      <c r="W37" s="666"/>
      <c r="X37" s="666"/>
      <c r="Y37" s="667"/>
      <c r="Z37" s="692">
        <v>3.1</v>
      </c>
      <c r="AA37" s="692"/>
      <c r="AB37" s="692"/>
      <c r="AC37" s="692"/>
      <c r="AD37" s="693" t="s">
        <v>127</v>
      </c>
      <c r="AE37" s="693"/>
      <c r="AF37" s="693"/>
      <c r="AG37" s="693"/>
      <c r="AH37" s="693"/>
      <c r="AI37" s="693"/>
      <c r="AJ37" s="693"/>
      <c r="AK37" s="693"/>
      <c r="AL37" s="668" t="s">
        <v>127</v>
      </c>
      <c r="AM37" s="669"/>
      <c r="AN37" s="669"/>
      <c r="AO37" s="694"/>
      <c r="AQ37" s="705" t="s">
        <v>328</v>
      </c>
      <c r="AR37" s="706"/>
      <c r="AS37" s="706"/>
      <c r="AT37" s="706"/>
      <c r="AU37" s="706"/>
      <c r="AV37" s="706"/>
      <c r="AW37" s="706"/>
      <c r="AX37" s="706"/>
      <c r="AY37" s="707"/>
      <c r="AZ37" s="665">
        <v>82093</v>
      </c>
      <c r="BA37" s="666"/>
      <c r="BB37" s="666"/>
      <c r="BC37" s="666"/>
      <c r="BD37" s="676"/>
      <c r="BE37" s="676"/>
      <c r="BF37" s="708"/>
      <c r="BG37" s="699" t="s">
        <v>329</v>
      </c>
      <c r="BH37" s="700"/>
      <c r="BI37" s="700"/>
      <c r="BJ37" s="700"/>
      <c r="BK37" s="700"/>
      <c r="BL37" s="700"/>
      <c r="BM37" s="700"/>
      <c r="BN37" s="700"/>
      <c r="BO37" s="700"/>
      <c r="BP37" s="700"/>
      <c r="BQ37" s="700"/>
      <c r="BR37" s="700"/>
      <c r="BS37" s="700"/>
      <c r="BT37" s="700"/>
      <c r="BU37" s="701"/>
      <c r="BV37" s="665">
        <v>3636</v>
      </c>
      <c r="BW37" s="666"/>
      <c r="BX37" s="666"/>
      <c r="BY37" s="666"/>
      <c r="BZ37" s="666"/>
      <c r="CA37" s="666"/>
      <c r="CB37" s="709"/>
      <c r="CD37" s="699" t="s">
        <v>330</v>
      </c>
      <c r="CE37" s="700"/>
      <c r="CF37" s="700"/>
      <c r="CG37" s="700"/>
      <c r="CH37" s="700"/>
      <c r="CI37" s="700"/>
      <c r="CJ37" s="700"/>
      <c r="CK37" s="700"/>
      <c r="CL37" s="700"/>
      <c r="CM37" s="700"/>
      <c r="CN37" s="700"/>
      <c r="CO37" s="700"/>
      <c r="CP37" s="700"/>
      <c r="CQ37" s="701"/>
      <c r="CR37" s="665">
        <v>224772</v>
      </c>
      <c r="CS37" s="676"/>
      <c r="CT37" s="676"/>
      <c r="CU37" s="676"/>
      <c r="CV37" s="676"/>
      <c r="CW37" s="676"/>
      <c r="CX37" s="676"/>
      <c r="CY37" s="677"/>
      <c r="CZ37" s="668">
        <v>5.3</v>
      </c>
      <c r="DA37" s="678"/>
      <c r="DB37" s="678"/>
      <c r="DC37" s="679"/>
      <c r="DD37" s="671">
        <v>223447</v>
      </c>
      <c r="DE37" s="676"/>
      <c r="DF37" s="676"/>
      <c r="DG37" s="676"/>
      <c r="DH37" s="676"/>
      <c r="DI37" s="676"/>
      <c r="DJ37" s="676"/>
      <c r="DK37" s="677"/>
      <c r="DL37" s="671">
        <v>223447</v>
      </c>
      <c r="DM37" s="676"/>
      <c r="DN37" s="676"/>
      <c r="DO37" s="676"/>
      <c r="DP37" s="676"/>
      <c r="DQ37" s="676"/>
      <c r="DR37" s="676"/>
      <c r="DS37" s="676"/>
      <c r="DT37" s="676"/>
      <c r="DU37" s="676"/>
      <c r="DV37" s="677"/>
      <c r="DW37" s="668">
        <v>9.5</v>
      </c>
      <c r="DX37" s="678"/>
      <c r="DY37" s="678"/>
      <c r="DZ37" s="678"/>
      <c r="EA37" s="678"/>
      <c r="EB37" s="678"/>
      <c r="EC37" s="710"/>
    </row>
    <row r="38" spans="2:133" ht="11.25" customHeight="1" x14ac:dyDescent="0.15">
      <c r="B38" s="662" t="s">
        <v>331</v>
      </c>
      <c r="C38" s="663"/>
      <c r="D38" s="663"/>
      <c r="E38" s="663"/>
      <c r="F38" s="663"/>
      <c r="G38" s="663"/>
      <c r="H38" s="663"/>
      <c r="I38" s="663"/>
      <c r="J38" s="663"/>
      <c r="K38" s="663"/>
      <c r="L38" s="663"/>
      <c r="M38" s="663"/>
      <c r="N38" s="663"/>
      <c r="O38" s="663"/>
      <c r="P38" s="663"/>
      <c r="Q38" s="664"/>
      <c r="R38" s="665">
        <v>90124</v>
      </c>
      <c r="S38" s="666"/>
      <c r="T38" s="666"/>
      <c r="U38" s="666"/>
      <c r="V38" s="666"/>
      <c r="W38" s="666"/>
      <c r="X38" s="666"/>
      <c r="Y38" s="667"/>
      <c r="Z38" s="692">
        <v>2.1</v>
      </c>
      <c r="AA38" s="692"/>
      <c r="AB38" s="692"/>
      <c r="AC38" s="692"/>
      <c r="AD38" s="693" t="s">
        <v>127</v>
      </c>
      <c r="AE38" s="693"/>
      <c r="AF38" s="693"/>
      <c r="AG38" s="693"/>
      <c r="AH38" s="693"/>
      <c r="AI38" s="693"/>
      <c r="AJ38" s="693"/>
      <c r="AK38" s="693"/>
      <c r="AL38" s="668" t="s">
        <v>127</v>
      </c>
      <c r="AM38" s="669"/>
      <c r="AN38" s="669"/>
      <c r="AO38" s="694"/>
      <c r="AQ38" s="705" t="s">
        <v>332</v>
      </c>
      <c r="AR38" s="706"/>
      <c r="AS38" s="706"/>
      <c r="AT38" s="706"/>
      <c r="AU38" s="706"/>
      <c r="AV38" s="706"/>
      <c r="AW38" s="706"/>
      <c r="AX38" s="706"/>
      <c r="AY38" s="707"/>
      <c r="AZ38" s="665">
        <v>65746</v>
      </c>
      <c r="BA38" s="666"/>
      <c r="BB38" s="666"/>
      <c r="BC38" s="666"/>
      <c r="BD38" s="676"/>
      <c r="BE38" s="676"/>
      <c r="BF38" s="708"/>
      <c r="BG38" s="699" t="s">
        <v>333</v>
      </c>
      <c r="BH38" s="700"/>
      <c r="BI38" s="700"/>
      <c r="BJ38" s="700"/>
      <c r="BK38" s="700"/>
      <c r="BL38" s="700"/>
      <c r="BM38" s="700"/>
      <c r="BN38" s="700"/>
      <c r="BO38" s="700"/>
      <c r="BP38" s="700"/>
      <c r="BQ38" s="700"/>
      <c r="BR38" s="700"/>
      <c r="BS38" s="700"/>
      <c r="BT38" s="700"/>
      <c r="BU38" s="701"/>
      <c r="BV38" s="665">
        <v>409</v>
      </c>
      <c r="BW38" s="666"/>
      <c r="BX38" s="666"/>
      <c r="BY38" s="666"/>
      <c r="BZ38" s="666"/>
      <c r="CA38" s="666"/>
      <c r="CB38" s="709"/>
      <c r="CD38" s="699" t="s">
        <v>334</v>
      </c>
      <c r="CE38" s="700"/>
      <c r="CF38" s="700"/>
      <c r="CG38" s="700"/>
      <c r="CH38" s="700"/>
      <c r="CI38" s="700"/>
      <c r="CJ38" s="700"/>
      <c r="CK38" s="700"/>
      <c r="CL38" s="700"/>
      <c r="CM38" s="700"/>
      <c r="CN38" s="700"/>
      <c r="CO38" s="700"/>
      <c r="CP38" s="700"/>
      <c r="CQ38" s="701"/>
      <c r="CR38" s="665">
        <v>320978</v>
      </c>
      <c r="CS38" s="666"/>
      <c r="CT38" s="666"/>
      <c r="CU38" s="666"/>
      <c r="CV38" s="666"/>
      <c r="CW38" s="666"/>
      <c r="CX38" s="666"/>
      <c r="CY38" s="667"/>
      <c r="CZ38" s="668">
        <v>7.6</v>
      </c>
      <c r="DA38" s="678"/>
      <c r="DB38" s="678"/>
      <c r="DC38" s="679"/>
      <c r="DD38" s="671">
        <v>291659</v>
      </c>
      <c r="DE38" s="666"/>
      <c r="DF38" s="666"/>
      <c r="DG38" s="666"/>
      <c r="DH38" s="666"/>
      <c r="DI38" s="666"/>
      <c r="DJ38" s="666"/>
      <c r="DK38" s="667"/>
      <c r="DL38" s="671">
        <v>140776</v>
      </c>
      <c r="DM38" s="666"/>
      <c r="DN38" s="666"/>
      <c r="DO38" s="666"/>
      <c r="DP38" s="666"/>
      <c r="DQ38" s="666"/>
      <c r="DR38" s="666"/>
      <c r="DS38" s="666"/>
      <c r="DT38" s="666"/>
      <c r="DU38" s="666"/>
      <c r="DV38" s="667"/>
      <c r="DW38" s="668">
        <v>6</v>
      </c>
      <c r="DX38" s="678"/>
      <c r="DY38" s="678"/>
      <c r="DZ38" s="678"/>
      <c r="EA38" s="678"/>
      <c r="EB38" s="678"/>
      <c r="EC38" s="710"/>
    </row>
    <row r="39" spans="2:133" ht="11.25" customHeight="1" x14ac:dyDescent="0.15">
      <c r="B39" s="662" t="s">
        <v>335</v>
      </c>
      <c r="C39" s="663"/>
      <c r="D39" s="663"/>
      <c r="E39" s="663"/>
      <c r="F39" s="663"/>
      <c r="G39" s="663"/>
      <c r="H39" s="663"/>
      <c r="I39" s="663"/>
      <c r="J39" s="663"/>
      <c r="K39" s="663"/>
      <c r="L39" s="663"/>
      <c r="M39" s="663"/>
      <c r="N39" s="663"/>
      <c r="O39" s="663"/>
      <c r="P39" s="663"/>
      <c r="Q39" s="664"/>
      <c r="R39" s="665">
        <v>51784</v>
      </c>
      <c r="S39" s="666"/>
      <c r="T39" s="666"/>
      <c r="U39" s="666"/>
      <c r="V39" s="666"/>
      <c r="W39" s="666"/>
      <c r="X39" s="666"/>
      <c r="Y39" s="667"/>
      <c r="Z39" s="692">
        <v>1.2</v>
      </c>
      <c r="AA39" s="692"/>
      <c r="AB39" s="692"/>
      <c r="AC39" s="692"/>
      <c r="AD39" s="693" t="s">
        <v>127</v>
      </c>
      <c r="AE39" s="693"/>
      <c r="AF39" s="693"/>
      <c r="AG39" s="693"/>
      <c r="AH39" s="693"/>
      <c r="AI39" s="693"/>
      <c r="AJ39" s="693"/>
      <c r="AK39" s="693"/>
      <c r="AL39" s="668" t="s">
        <v>127</v>
      </c>
      <c r="AM39" s="669"/>
      <c r="AN39" s="669"/>
      <c r="AO39" s="694"/>
      <c r="AQ39" s="705" t="s">
        <v>336</v>
      </c>
      <c r="AR39" s="706"/>
      <c r="AS39" s="706"/>
      <c r="AT39" s="706"/>
      <c r="AU39" s="706"/>
      <c r="AV39" s="706"/>
      <c r="AW39" s="706"/>
      <c r="AX39" s="706"/>
      <c r="AY39" s="707"/>
      <c r="AZ39" s="665" t="s">
        <v>127</v>
      </c>
      <c r="BA39" s="666"/>
      <c r="BB39" s="666"/>
      <c r="BC39" s="666"/>
      <c r="BD39" s="676"/>
      <c r="BE39" s="676"/>
      <c r="BF39" s="708"/>
      <c r="BG39" s="699" t="s">
        <v>337</v>
      </c>
      <c r="BH39" s="700"/>
      <c r="BI39" s="700"/>
      <c r="BJ39" s="700"/>
      <c r="BK39" s="700"/>
      <c r="BL39" s="700"/>
      <c r="BM39" s="700"/>
      <c r="BN39" s="700"/>
      <c r="BO39" s="700"/>
      <c r="BP39" s="700"/>
      <c r="BQ39" s="700"/>
      <c r="BR39" s="700"/>
      <c r="BS39" s="700"/>
      <c r="BT39" s="700"/>
      <c r="BU39" s="701"/>
      <c r="BV39" s="665">
        <v>649</v>
      </c>
      <c r="BW39" s="666"/>
      <c r="BX39" s="666"/>
      <c r="BY39" s="666"/>
      <c r="BZ39" s="666"/>
      <c r="CA39" s="666"/>
      <c r="CB39" s="709"/>
      <c r="CD39" s="699" t="s">
        <v>338</v>
      </c>
      <c r="CE39" s="700"/>
      <c r="CF39" s="700"/>
      <c r="CG39" s="700"/>
      <c r="CH39" s="700"/>
      <c r="CI39" s="700"/>
      <c r="CJ39" s="700"/>
      <c r="CK39" s="700"/>
      <c r="CL39" s="700"/>
      <c r="CM39" s="700"/>
      <c r="CN39" s="700"/>
      <c r="CO39" s="700"/>
      <c r="CP39" s="700"/>
      <c r="CQ39" s="701"/>
      <c r="CR39" s="665">
        <v>469566</v>
      </c>
      <c r="CS39" s="676"/>
      <c r="CT39" s="676"/>
      <c r="CU39" s="676"/>
      <c r="CV39" s="676"/>
      <c r="CW39" s="676"/>
      <c r="CX39" s="676"/>
      <c r="CY39" s="677"/>
      <c r="CZ39" s="668">
        <v>11.1</v>
      </c>
      <c r="DA39" s="678"/>
      <c r="DB39" s="678"/>
      <c r="DC39" s="679"/>
      <c r="DD39" s="671">
        <v>381571</v>
      </c>
      <c r="DE39" s="676"/>
      <c r="DF39" s="676"/>
      <c r="DG39" s="676"/>
      <c r="DH39" s="676"/>
      <c r="DI39" s="676"/>
      <c r="DJ39" s="676"/>
      <c r="DK39" s="677"/>
      <c r="DL39" s="671" t="s">
        <v>127</v>
      </c>
      <c r="DM39" s="676"/>
      <c r="DN39" s="676"/>
      <c r="DO39" s="676"/>
      <c r="DP39" s="676"/>
      <c r="DQ39" s="676"/>
      <c r="DR39" s="676"/>
      <c r="DS39" s="676"/>
      <c r="DT39" s="676"/>
      <c r="DU39" s="676"/>
      <c r="DV39" s="677"/>
      <c r="DW39" s="668" t="s">
        <v>127</v>
      </c>
      <c r="DX39" s="678"/>
      <c r="DY39" s="678"/>
      <c r="DZ39" s="678"/>
      <c r="EA39" s="678"/>
      <c r="EB39" s="678"/>
      <c r="EC39" s="710"/>
    </row>
    <row r="40" spans="2:133" ht="11.25" customHeight="1" x14ac:dyDescent="0.15">
      <c r="B40" s="662" t="s">
        <v>339</v>
      </c>
      <c r="C40" s="663"/>
      <c r="D40" s="663"/>
      <c r="E40" s="663"/>
      <c r="F40" s="663"/>
      <c r="G40" s="663"/>
      <c r="H40" s="663"/>
      <c r="I40" s="663"/>
      <c r="J40" s="663"/>
      <c r="K40" s="663"/>
      <c r="L40" s="663"/>
      <c r="M40" s="663"/>
      <c r="N40" s="663"/>
      <c r="O40" s="663"/>
      <c r="P40" s="663"/>
      <c r="Q40" s="664"/>
      <c r="R40" s="665">
        <v>213419</v>
      </c>
      <c r="S40" s="666"/>
      <c r="T40" s="666"/>
      <c r="U40" s="666"/>
      <c r="V40" s="666"/>
      <c r="W40" s="666"/>
      <c r="X40" s="666"/>
      <c r="Y40" s="667"/>
      <c r="Z40" s="692">
        <v>5</v>
      </c>
      <c r="AA40" s="692"/>
      <c r="AB40" s="692"/>
      <c r="AC40" s="692"/>
      <c r="AD40" s="693" t="s">
        <v>127</v>
      </c>
      <c r="AE40" s="693"/>
      <c r="AF40" s="693"/>
      <c r="AG40" s="693"/>
      <c r="AH40" s="693"/>
      <c r="AI40" s="693"/>
      <c r="AJ40" s="693"/>
      <c r="AK40" s="693"/>
      <c r="AL40" s="668" t="s">
        <v>127</v>
      </c>
      <c r="AM40" s="669"/>
      <c r="AN40" s="669"/>
      <c r="AO40" s="694"/>
      <c r="AQ40" s="705" t="s">
        <v>340</v>
      </c>
      <c r="AR40" s="706"/>
      <c r="AS40" s="706"/>
      <c r="AT40" s="706"/>
      <c r="AU40" s="706"/>
      <c r="AV40" s="706"/>
      <c r="AW40" s="706"/>
      <c r="AX40" s="706"/>
      <c r="AY40" s="707"/>
      <c r="AZ40" s="665" t="s">
        <v>127</v>
      </c>
      <c r="BA40" s="666"/>
      <c r="BB40" s="666"/>
      <c r="BC40" s="666"/>
      <c r="BD40" s="676"/>
      <c r="BE40" s="676"/>
      <c r="BF40" s="708"/>
      <c r="BG40" s="711" t="s">
        <v>341</v>
      </c>
      <c r="BH40" s="712"/>
      <c r="BI40" s="712"/>
      <c r="BJ40" s="712"/>
      <c r="BK40" s="712"/>
      <c r="BL40" s="365"/>
      <c r="BM40" s="700" t="s">
        <v>342</v>
      </c>
      <c r="BN40" s="700"/>
      <c r="BO40" s="700"/>
      <c r="BP40" s="700"/>
      <c r="BQ40" s="700"/>
      <c r="BR40" s="700"/>
      <c r="BS40" s="700"/>
      <c r="BT40" s="700"/>
      <c r="BU40" s="701"/>
      <c r="BV40" s="665">
        <v>103</v>
      </c>
      <c r="BW40" s="666"/>
      <c r="BX40" s="666"/>
      <c r="BY40" s="666"/>
      <c r="BZ40" s="666"/>
      <c r="CA40" s="666"/>
      <c r="CB40" s="709"/>
      <c r="CD40" s="699" t="s">
        <v>343</v>
      </c>
      <c r="CE40" s="700"/>
      <c r="CF40" s="700"/>
      <c r="CG40" s="700"/>
      <c r="CH40" s="700"/>
      <c r="CI40" s="700"/>
      <c r="CJ40" s="700"/>
      <c r="CK40" s="700"/>
      <c r="CL40" s="700"/>
      <c r="CM40" s="700"/>
      <c r="CN40" s="700"/>
      <c r="CO40" s="700"/>
      <c r="CP40" s="700"/>
      <c r="CQ40" s="701"/>
      <c r="CR40" s="665">
        <v>1560</v>
      </c>
      <c r="CS40" s="666"/>
      <c r="CT40" s="666"/>
      <c r="CU40" s="666"/>
      <c r="CV40" s="666"/>
      <c r="CW40" s="666"/>
      <c r="CX40" s="666"/>
      <c r="CY40" s="667"/>
      <c r="CZ40" s="668">
        <v>0</v>
      </c>
      <c r="DA40" s="678"/>
      <c r="DB40" s="678"/>
      <c r="DC40" s="679"/>
      <c r="DD40" s="671">
        <v>1560</v>
      </c>
      <c r="DE40" s="666"/>
      <c r="DF40" s="666"/>
      <c r="DG40" s="666"/>
      <c r="DH40" s="666"/>
      <c r="DI40" s="666"/>
      <c r="DJ40" s="666"/>
      <c r="DK40" s="667"/>
      <c r="DL40" s="671" t="s">
        <v>127</v>
      </c>
      <c r="DM40" s="666"/>
      <c r="DN40" s="666"/>
      <c r="DO40" s="666"/>
      <c r="DP40" s="666"/>
      <c r="DQ40" s="666"/>
      <c r="DR40" s="666"/>
      <c r="DS40" s="666"/>
      <c r="DT40" s="666"/>
      <c r="DU40" s="666"/>
      <c r="DV40" s="667"/>
      <c r="DW40" s="668" t="s">
        <v>127</v>
      </c>
      <c r="DX40" s="678"/>
      <c r="DY40" s="678"/>
      <c r="DZ40" s="678"/>
      <c r="EA40" s="678"/>
      <c r="EB40" s="678"/>
      <c r="EC40" s="710"/>
    </row>
    <row r="41" spans="2:133" ht="11.25" customHeight="1" x14ac:dyDescent="0.15">
      <c r="B41" s="662" t="s">
        <v>344</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92" t="s">
        <v>127</v>
      </c>
      <c r="AA41" s="692"/>
      <c r="AB41" s="692"/>
      <c r="AC41" s="692"/>
      <c r="AD41" s="693" t="s">
        <v>127</v>
      </c>
      <c r="AE41" s="693"/>
      <c r="AF41" s="693"/>
      <c r="AG41" s="693"/>
      <c r="AH41" s="693"/>
      <c r="AI41" s="693"/>
      <c r="AJ41" s="693"/>
      <c r="AK41" s="693"/>
      <c r="AL41" s="668" t="s">
        <v>127</v>
      </c>
      <c r="AM41" s="669"/>
      <c r="AN41" s="669"/>
      <c r="AO41" s="694"/>
      <c r="AQ41" s="705" t="s">
        <v>345</v>
      </c>
      <c r="AR41" s="706"/>
      <c r="AS41" s="706"/>
      <c r="AT41" s="706"/>
      <c r="AU41" s="706"/>
      <c r="AV41" s="706"/>
      <c r="AW41" s="706"/>
      <c r="AX41" s="706"/>
      <c r="AY41" s="707"/>
      <c r="AZ41" s="665">
        <v>43641</v>
      </c>
      <c r="BA41" s="666"/>
      <c r="BB41" s="666"/>
      <c r="BC41" s="666"/>
      <c r="BD41" s="676"/>
      <c r="BE41" s="676"/>
      <c r="BF41" s="708"/>
      <c r="BG41" s="711"/>
      <c r="BH41" s="712"/>
      <c r="BI41" s="712"/>
      <c r="BJ41" s="712"/>
      <c r="BK41" s="712"/>
      <c r="BL41" s="365"/>
      <c r="BM41" s="700" t="s">
        <v>346</v>
      </c>
      <c r="BN41" s="700"/>
      <c r="BO41" s="700"/>
      <c r="BP41" s="700"/>
      <c r="BQ41" s="700"/>
      <c r="BR41" s="700"/>
      <c r="BS41" s="700"/>
      <c r="BT41" s="700"/>
      <c r="BU41" s="701"/>
      <c r="BV41" s="665">
        <v>1</v>
      </c>
      <c r="BW41" s="666"/>
      <c r="BX41" s="666"/>
      <c r="BY41" s="666"/>
      <c r="BZ41" s="666"/>
      <c r="CA41" s="666"/>
      <c r="CB41" s="709"/>
      <c r="CD41" s="699" t="s">
        <v>347</v>
      </c>
      <c r="CE41" s="700"/>
      <c r="CF41" s="700"/>
      <c r="CG41" s="700"/>
      <c r="CH41" s="700"/>
      <c r="CI41" s="700"/>
      <c r="CJ41" s="700"/>
      <c r="CK41" s="700"/>
      <c r="CL41" s="700"/>
      <c r="CM41" s="700"/>
      <c r="CN41" s="700"/>
      <c r="CO41" s="700"/>
      <c r="CP41" s="700"/>
      <c r="CQ41" s="701"/>
      <c r="CR41" s="665" t="s">
        <v>127</v>
      </c>
      <c r="CS41" s="676"/>
      <c r="CT41" s="676"/>
      <c r="CU41" s="676"/>
      <c r="CV41" s="676"/>
      <c r="CW41" s="676"/>
      <c r="CX41" s="676"/>
      <c r="CY41" s="677"/>
      <c r="CZ41" s="668" t="s">
        <v>127</v>
      </c>
      <c r="DA41" s="678"/>
      <c r="DB41" s="678"/>
      <c r="DC41" s="679"/>
      <c r="DD41" s="671" t="s">
        <v>127</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348</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92" t="s">
        <v>127</v>
      </c>
      <c r="AA42" s="692"/>
      <c r="AB42" s="692"/>
      <c r="AC42" s="692"/>
      <c r="AD42" s="693" t="s">
        <v>127</v>
      </c>
      <c r="AE42" s="693"/>
      <c r="AF42" s="693"/>
      <c r="AG42" s="693"/>
      <c r="AH42" s="693"/>
      <c r="AI42" s="693"/>
      <c r="AJ42" s="693"/>
      <c r="AK42" s="693"/>
      <c r="AL42" s="668" t="s">
        <v>127</v>
      </c>
      <c r="AM42" s="669"/>
      <c r="AN42" s="669"/>
      <c r="AO42" s="694"/>
      <c r="AQ42" s="702" t="s">
        <v>349</v>
      </c>
      <c r="AR42" s="703"/>
      <c r="AS42" s="703"/>
      <c r="AT42" s="703"/>
      <c r="AU42" s="703"/>
      <c r="AV42" s="703"/>
      <c r="AW42" s="703"/>
      <c r="AX42" s="703"/>
      <c r="AY42" s="704"/>
      <c r="AZ42" s="645">
        <v>129498</v>
      </c>
      <c r="BA42" s="680"/>
      <c r="BB42" s="680"/>
      <c r="BC42" s="680"/>
      <c r="BD42" s="646"/>
      <c r="BE42" s="646"/>
      <c r="BF42" s="695"/>
      <c r="BG42" s="713"/>
      <c r="BH42" s="714"/>
      <c r="BI42" s="714"/>
      <c r="BJ42" s="714"/>
      <c r="BK42" s="714"/>
      <c r="BL42" s="366"/>
      <c r="BM42" s="696" t="s">
        <v>350</v>
      </c>
      <c r="BN42" s="696"/>
      <c r="BO42" s="696"/>
      <c r="BP42" s="696"/>
      <c r="BQ42" s="696"/>
      <c r="BR42" s="696"/>
      <c r="BS42" s="696"/>
      <c r="BT42" s="696"/>
      <c r="BU42" s="697"/>
      <c r="BV42" s="645">
        <v>334</v>
      </c>
      <c r="BW42" s="680"/>
      <c r="BX42" s="680"/>
      <c r="BY42" s="680"/>
      <c r="BZ42" s="680"/>
      <c r="CA42" s="680"/>
      <c r="CB42" s="698"/>
      <c r="CD42" s="662" t="s">
        <v>351</v>
      </c>
      <c r="CE42" s="663"/>
      <c r="CF42" s="663"/>
      <c r="CG42" s="663"/>
      <c r="CH42" s="663"/>
      <c r="CI42" s="663"/>
      <c r="CJ42" s="663"/>
      <c r="CK42" s="663"/>
      <c r="CL42" s="663"/>
      <c r="CM42" s="663"/>
      <c r="CN42" s="663"/>
      <c r="CO42" s="663"/>
      <c r="CP42" s="663"/>
      <c r="CQ42" s="664"/>
      <c r="CR42" s="665">
        <v>678337</v>
      </c>
      <c r="CS42" s="676"/>
      <c r="CT42" s="676"/>
      <c r="CU42" s="676"/>
      <c r="CV42" s="676"/>
      <c r="CW42" s="676"/>
      <c r="CX42" s="676"/>
      <c r="CY42" s="677"/>
      <c r="CZ42" s="668">
        <v>16</v>
      </c>
      <c r="DA42" s="678"/>
      <c r="DB42" s="678"/>
      <c r="DC42" s="679"/>
      <c r="DD42" s="671">
        <v>69690</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352</v>
      </c>
      <c r="C43" s="663"/>
      <c r="D43" s="663"/>
      <c r="E43" s="663"/>
      <c r="F43" s="663"/>
      <c r="G43" s="663"/>
      <c r="H43" s="663"/>
      <c r="I43" s="663"/>
      <c r="J43" s="663"/>
      <c r="K43" s="663"/>
      <c r="L43" s="663"/>
      <c r="M43" s="663"/>
      <c r="N43" s="663"/>
      <c r="O43" s="663"/>
      <c r="P43" s="663"/>
      <c r="Q43" s="664"/>
      <c r="R43" s="665">
        <v>73019</v>
      </c>
      <c r="S43" s="666"/>
      <c r="T43" s="666"/>
      <c r="U43" s="666"/>
      <c r="V43" s="666"/>
      <c r="W43" s="666"/>
      <c r="X43" s="666"/>
      <c r="Y43" s="667"/>
      <c r="Z43" s="692">
        <v>1.7</v>
      </c>
      <c r="AA43" s="692"/>
      <c r="AB43" s="692"/>
      <c r="AC43" s="692"/>
      <c r="AD43" s="693" t="s">
        <v>127</v>
      </c>
      <c r="AE43" s="693"/>
      <c r="AF43" s="693"/>
      <c r="AG43" s="693"/>
      <c r="AH43" s="693"/>
      <c r="AI43" s="693"/>
      <c r="AJ43" s="693"/>
      <c r="AK43" s="693"/>
      <c r="AL43" s="668" t="s">
        <v>127</v>
      </c>
      <c r="AM43" s="669"/>
      <c r="AN43" s="669"/>
      <c r="AO43" s="694"/>
      <c r="BV43" s="219"/>
      <c r="BW43" s="219"/>
      <c r="BX43" s="219"/>
      <c r="BY43" s="219"/>
      <c r="BZ43" s="219"/>
      <c r="CA43" s="219"/>
      <c r="CB43" s="219"/>
      <c r="CD43" s="662" t="s">
        <v>353</v>
      </c>
      <c r="CE43" s="663"/>
      <c r="CF43" s="663"/>
      <c r="CG43" s="663"/>
      <c r="CH43" s="663"/>
      <c r="CI43" s="663"/>
      <c r="CJ43" s="663"/>
      <c r="CK43" s="663"/>
      <c r="CL43" s="663"/>
      <c r="CM43" s="663"/>
      <c r="CN43" s="663"/>
      <c r="CO43" s="663"/>
      <c r="CP43" s="663"/>
      <c r="CQ43" s="664"/>
      <c r="CR43" s="665">
        <v>9343</v>
      </c>
      <c r="CS43" s="676"/>
      <c r="CT43" s="676"/>
      <c r="CU43" s="676"/>
      <c r="CV43" s="676"/>
      <c r="CW43" s="676"/>
      <c r="CX43" s="676"/>
      <c r="CY43" s="677"/>
      <c r="CZ43" s="668">
        <v>0.2</v>
      </c>
      <c r="DA43" s="678"/>
      <c r="DB43" s="678"/>
      <c r="DC43" s="679"/>
      <c r="DD43" s="671">
        <v>315</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354</v>
      </c>
      <c r="C44" s="643"/>
      <c r="D44" s="643"/>
      <c r="E44" s="643"/>
      <c r="F44" s="643"/>
      <c r="G44" s="643"/>
      <c r="H44" s="643"/>
      <c r="I44" s="643"/>
      <c r="J44" s="643"/>
      <c r="K44" s="643"/>
      <c r="L44" s="643"/>
      <c r="M44" s="643"/>
      <c r="N44" s="643"/>
      <c r="O44" s="643"/>
      <c r="P44" s="643"/>
      <c r="Q44" s="644"/>
      <c r="R44" s="645">
        <v>4307438</v>
      </c>
      <c r="S44" s="680"/>
      <c r="T44" s="680"/>
      <c r="U44" s="680"/>
      <c r="V44" s="680"/>
      <c r="W44" s="680"/>
      <c r="X44" s="680"/>
      <c r="Y44" s="681"/>
      <c r="Z44" s="682">
        <v>100</v>
      </c>
      <c r="AA44" s="682"/>
      <c r="AB44" s="682"/>
      <c r="AC44" s="682"/>
      <c r="AD44" s="683">
        <v>2283613</v>
      </c>
      <c r="AE44" s="683"/>
      <c r="AF44" s="683"/>
      <c r="AG44" s="683"/>
      <c r="AH44" s="683"/>
      <c r="AI44" s="683"/>
      <c r="AJ44" s="683"/>
      <c r="AK44" s="683"/>
      <c r="AL44" s="648">
        <v>100</v>
      </c>
      <c r="AM44" s="684"/>
      <c r="AN44" s="684"/>
      <c r="AO44" s="685"/>
      <c r="CD44" s="686" t="s">
        <v>301</v>
      </c>
      <c r="CE44" s="687"/>
      <c r="CF44" s="662" t="s">
        <v>355</v>
      </c>
      <c r="CG44" s="663"/>
      <c r="CH44" s="663"/>
      <c r="CI44" s="663"/>
      <c r="CJ44" s="663"/>
      <c r="CK44" s="663"/>
      <c r="CL44" s="663"/>
      <c r="CM44" s="663"/>
      <c r="CN44" s="663"/>
      <c r="CO44" s="663"/>
      <c r="CP44" s="663"/>
      <c r="CQ44" s="664"/>
      <c r="CR44" s="665">
        <v>678337</v>
      </c>
      <c r="CS44" s="666"/>
      <c r="CT44" s="666"/>
      <c r="CU44" s="666"/>
      <c r="CV44" s="666"/>
      <c r="CW44" s="666"/>
      <c r="CX44" s="666"/>
      <c r="CY44" s="667"/>
      <c r="CZ44" s="668">
        <v>16</v>
      </c>
      <c r="DA44" s="669"/>
      <c r="DB44" s="669"/>
      <c r="DC44" s="670"/>
      <c r="DD44" s="671">
        <v>69690</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356</v>
      </c>
      <c r="CG45" s="663"/>
      <c r="CH45" s="663"/>
      <c r="CI45" s="663"/>
      <c r="CJ45" s="663"/>
      <c r="CK45" s="663"/>
      <c r="CL45" s="663"/>
      <c r="CM45" s="663"/>
      <c r="CN45" s="663"/>
      <c r="CO45" s="663"/>
      <c r="CP45" s="663"/>
      <c r="CQ45" s="664"/>
      <c r="CR45" s="665">
        <v>552659</v>
      </c>
      <c r="CS45" s="676"/>
      <c r="CT45" s="676"/>
      <c r="CU45" s="676"/>
      <c r="CV45" s="676"/>
      <c r="CW45" s="676"/>
      <c r="CX45" s="676"/>
      <c r="CY45" s="677"/>
      <c r="CZ45" s="668">
        <v>13</v>
      </c>
      <c r="DA45" s="678"/>
      <c r="DB45" s="678"/>
      <c r="DC45" s="679"/>
      <c r="DD45" s="671">
        <v>13903</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358</v>
      </c>
      <c r="CG46" s="663"/>
      <c r="CH46" s="663"/>
      <c r="CI46" s="663"/>
      <c r="CJ46" s="663"/>
      <c r="CK46" s="663"/>
      <c r="CL46" s="663"/>
      <c r="CM46" s="663"/>
      <c r="CN46" s="663"/>
      <c r="CO46" s="663"/>
      <c r="CP46" s="663"/>
      <c r="CQ46" s="664"/>
      <c r="CR46" s="665">
        <v>125678</v>
      </c>
      <c r="CS46" s="666"/>
      <c r="CT46" s="666"/>
      <c r="CU46" s="666"/>
      <c r="CV46" s="666"/>
      <c r="CW46" s="666"/>
      <c r="CX46" s="666"/>
      <c r="CY46" s="667"/>
      <c r="CZ46" s="668">
        <v>3</v>
      </c>
      <c r="DA46" s="669"/>
      <c r="DB46" s="669"/>
      <c r="DC46" s="670"/>
      <c r="DD46" s="671">
        <v>55787</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359</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360</v>
      </c>
      <c r="CG47" s="663"/>
      <c r="CH47" s="663"/>
      <c r="CI47" s="663"/>
      <c r="CJ47" s="663"/>
      <c r="CK47" s="663"/>
      <c r="CL47" s="663"/>
      <c r="CM47" s="663"/>
      <c r="CN47" s="663"/>
      <c r="CO47" s="663"/>
      <c r="CP47" s="663"/>
      <c r="CQ47" s="664"/>
      <c r="CR47" s="665" t="s">
        <v>127</v>
      </c>
      <c r="CS47" s="676"/>
      <c r="CT47" s="676"/>
      <c r="CU47" s="676"/>
      <c r="CV47" s="676"/>
      <c r="CW47" s="676"/>
      <c r="CX47" s="676"/>
      <c r="CY47" s="677"/>
      <c r="CZ47" s="668" t="s">
        <v>127</v>
      </c>
      <c r="DA47" s="678"/>
      <c r="DB47" s="678"/>
      <c r="DC47" s="679"/>
      <c r="DD47" s="671" t="s">
        <v>127</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361</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362</v>
      </c>
      <c r="CG48" s="663"/>
      <c r="CH48" s="663"/>
      <c r="CI48" s="663"/>
      <c r="CJ48" s="663"/>
      <c r="CK48" s="663"/>
      <c r="CL48" s="663"/>
      <c r="CM48" s="663"/>
      <c r="CN48" s="663"/>
      <c r="CO48" s="663"/>
      <c r="CP48" s="663"/>
      <c r="CQ48" s="664"/>
      <c r="CR48" s="665" t="s">
        <v>127</v>
      </c>
      <c r="CS48" s="666"/>
      <c r="CT48" s="666"/>
      <c r="CU48" s="666"/>
      <c r="CV48" s="666"/>
      <c r="CW48" s="666"/>
      <c r="CX48" s="666"/>
      <c r="CY48" s="667"/>
      <c r="CZ48" s="668" t="s">
        <v>127</v>
      </c>
      <c r="DA48" s="669"/>
      <c r="DB48" s="669"/>
      <c r="DC48" s="670"/>
      <c r="DD48" s="671" t="s">
        <v>127</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363</v>
      </c>
      <c r="CE49" s="643"/>
      <c r="CF49" s="643"/>
      <c r="CG49" s="643"/>
      <c r="CH49" s="643"/>
      <c r="CI49" s="643"/>
      <c r="CJ49" s="643"/>
      <c r="CK49" s="643"/>
      <c r="CL49" s="643"/>
      <c r="CM49" s="643"/>
      <c r="CN49" s="643"/>
      <c r="CO49" s="643"/>
      <c r="CP49" s="643"/>
      <c r="CQ49" s="644"/>
      <c r="CR49" s="645">
        <v>4245897</v>
      </c>
      <c r="CS49" s="646"/>
      <c r="CT49" s="646"/>
      <c r="CU49" s="646"/>
      <c r="CV49" s="646"/>
      <c r="CW49" s="646"/>
      <c r="CX49" s="646"/>
      <c r="CY49" s="647"/>
      <c r="CZ49" s="648">
        <v>100</v>
      </c>
      <c r="DA49" s="649"/>
      <c r="DB49" s="649"/>
      <c r="DC49" s="650"/>
      <c r="DD49" s="651">
        <v>2730847</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Bn9Ney29qpgr2YxEeFVP15j+tAbUjLb7hMp043TM1H0rwTHEB0pg2F6FsRZjKIkXsiS99rT3JKKQWNgyCqhlmQ==" saltValue="Q4VO8fCHqHy1itG5V2MCZ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5" t="s">
        <v>364</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365</v>
      </c>
      <c r="DK2" s="1157"/>
      <c r="DL2" s="1157"/>
      <c r="DM2" s="1157"/>
      <c r="DN2" s="1157"/>
      <c r="DO2" s="1158"/>
      <c r="DP2" s="224"/>
      <c r="DQ2" s="1156" t="s">
        <v>366</v>
      </c>
      <c r="DR2" s="1157"/>
      <c r="DS2" s="1157"/>
      <c r="DT2" s="1157"/>
      <c r="DU2" s="1157"/>
      <c r="DV2" s="1157"/>
      <c r="DW2" s="1157"/>
      <c r="DX2" s="1157"/>
      <c r="DY2" s="1157"/>
      <c r="DZ2" s="115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4" t="s">
        <v>367</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368</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0" t="s">
        <v>369</v>
      </c>
      <c r="B5" s="1061"/>
      <c r="C5" s="1061"/>
      <c r="D5" s="1061"/>
      <c r="E5" s="1061"/>
      <c r="F5" s="1061"/>
      <c r="G5" s="1061"/>
      <c r="H5" s="1061"/>
      <c r="I5" s="1061"/>
      <c r="J5" s="1061"/>
      <c r="K5" s="1061"/>
      <c r="L5" s="1061"/>
      <c r="M5" s="1061"/>
      <c r="N5" s="1061"/>
      <c r="O5" s="1061"/>
      <c r="P5" s="1062"/>
      <c r="Q5" s="1066" t="s">
        <v>370</v>
      </c>
      <c r="R5" s="1067"/>
      <c r="S5" s="1067"/>
      <c r="T5" s="1067"/>
      <c r="U5" s="1068"/>
      <c r="V5" s="1066" t="s">
        <v>371</v>
      </c>
      <c r="W5" s="1067"/>
      <c r="X5" s="1067"/>
      <c r="Y5" s="1067"/>
      <c r="Z5" s="1068"/>
      <c r="AA5" s="1066" t="s">
        <v>372</v>
      </c>
      <c r="AB5" s="1067"/>
      <c r="AC5" s="1067"/>
      <c r="AD5" s="1067"/>
      <c r="AE5" s="1067"/>
      <c r="AF5" s="1159" t="s">
        <v>373</v>
      </c>
      <c r="AG5" s="1067"/>
      <c r="AH5" s="1067"/>
      <c r="AI5" s="1067"/>
      <c r="AJ5" s="1080"/>
      <c r="AK5" s="1067" t="s">
        <v>374</v>
      </c>
      <c r="AL5" s="1067"/>
      <c r="AM5" s="1067"/>
      <c r="AN5" s="1067"/>
      <c r="AO5" s="1068"/>
      <c r="AP5" s="1066" t="s">
        <v>375</v>
      </c>
      <c r="AQ5" s="1067"/>
      <c r="AR5" s="1067"/>
      <c r="AS5" s="1067"/>
      <c r="AT5" s="1068"/>
      <c r="AU5" s="1066" t="s">
        <v>376</v>
      </c>
      <c r="AV5" s="1067"/>
      <c r="AW5" s="1067"/>
      <c r="AX5" s="1067"/>
      <c r="AY5" s="1080"/>
      <c r="AZ5" s="228"/>
      <c r="BA5" s="228"/>
      <c r="BB5" s="228"/>
      <c r="BC5" s="228"/>
      <c r="BD5" s="228"/>
      <c r="BE5" s="229"/>
      <c r="BF5" s="229"/>
      <c r="BG5" s="229"/>
      <c r="BH5" s="229"/>
      <c r="BI5" s="229"/>
      <c r="BJ5" s="229"/>
      <c r="BK5" s="229"/>
      <c r="BL5" s="229"/>
      <c r="BM5" s="229"/>
      <c r="BN5" s="229"/>
      <c r="BO5" s="229"/>
      <c r="BP5" s="229"/>
      <c r="BQ5" s="1060" t="s">
        <v>377</v>
      </c>
      <c r="BR5" s="1061"/>
      <c r="BS5" s="1061"/>
      <c r="BT5" s="1061"/>
      <c r="BU5" s="1061"/>
      <c r="BV5" s="1061"/>
      <c r="BW5" s="1061"/>
      <c r="BX5" s="1061"/>
      <c r="BY5" s="1061"/>
      <c r="BZ5" s="1061"/>
      <c r="CA5" s="1061"/>
      <c r="CB5" s="1061"/>
      <c r="CC5" s="1061"/>
      <c r="CD5" s="1061"/>
      <c r="CE5" s="1061"/>
      <c r="CF5" s="1061"/>
      <c r="CG5" s="1062"/>
      <c r="CH5" s="1066" t="s">
        <v>378</v>
      </c>
      <c r="CI5" s="1067"/>
      <c r="CJ5" s="1067"/>
      <c r="CK5" s="1067"/>
      <c r="CL5" s="1068"/>
      <c r="CM5" s="1066" t="s">
        <v>379</v>
      </c>
      <c r="CN5" s="1067"/>
      <c r="CO5" s="1067"/>
      <c r="CP5" s="1067"/>
      <c r="CQ5" s="1068"/>
      <c r="CR5" s="1066" t="s">
        <v>380</v>
      </c>
      <c r="CS5" s="1067"/>
      <c r="CT5" s="1067"/>
      <c r="CU5" s="1067"/>
      <c r="CV5" s="1068"/>
      <c r="CW5" s="1066" t="s">
        <v>381</v>
      </c>
      <c r="CX5" s="1067"/>
      <c r="CY5" s="1067"/>
      <c r="CZ5" s="1067"/>
      <c r="DA5" s="1068"/>
      <c r="DB5" s="1066" t="s">
        <v>382</v>
      </c>
      <c r="DC5" s="1067"/>
      <c r="DD5" s="1067"/>
      <c r="DE5" s="1067"/>
      <c r="DF5" s="1068"/>
      <c r="DG5" s="1149" t="s">
        <v>383</v>
      </c>
      <c r="DH5" s="1150"/>
      <c r="DI5" s="1150"/>
      <c r="DJ5" s="1150"/>
      <c r="DK5" s="1151"/>
      <c r="DL5" s="1149" t="s">
        <v>384</v>
      </c>
      <c r="DM5" s="1150"/>
      <c r="DN5" s="1150"/>
      <c r="DO5" s="1150"/>
      <c r="DP5" s="1151"/>
      <c r="DQ5" s="1066" t="s">
        <v>385</v>
      </c>
      <c r="DR5" s="1067"/>
      <c r="DS5" s="1067"/>
      <c r="DT5" s="1067"/>
      <c r="DU5" s="1068"/>
      <c r="DV5" s="1066" t="s">
        <v>376</v>
      </c>
      <c r="DW5" s="1067"/>
      <c r="DX5" s="1067"/>
      <c r="DY5" s="1067"/>
      <c r="DZ5" s="1080"/>
      <c r="EA5" s="230"/>
    </row>
    <row r="6" spans="1:131" s="231"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15">
      <c r="A7" s="232">
        <v>1</v>
      </c>
      <c r="B7" s="1112" t="s">
        <v>386</v>
      </c>
      <c r="C7" s="1113"/>
      <c r="D7" s="1113"/>
      <c r="E7" s="1113"/>
      <c r="F7" s="1113"/>
      <c r="G7" s="1113"/>
      <c r="H7" s="1113"/>
      <c r="I7" s="1113"/>
      <c r="J7" s="1113"/>
      <c r="K7" s="1113"/>
      <c r="L7" s="1113"/>
      <c r="M7" s="1113"/>
      <c r="N7" s="1113"/>
      <c r="O7" s="1113"/>
      <c r="P7" s="1114"/>
      <c r="Q7" s="1167">
        <v>4308</v>
      </c>
      <c r="R7" s="1168"/>
      <c r="S7" s="1168"/>
      <c r="T7" s="1168"/>
      <c r="U7" s="1168"/>
      <c r="V7" s="1168">
        <v>4246</v>
      </c>
      <c r="W7" s="1168"/>
      <c r="X7" s="1168"/>
      <c r="Y7" s="1168"/>
      <c r="Z7" s="1168"/>
      <c r="AA7" s="1168">
        <v>62</v>
      </c>
      <c r="AB7" s="1168"/>
      <c r="AC7" s="1168"/>
      <c r="AD7" s="1168"/>
      <c r="AE7" s="1169"/>
      <c r="AF7" s="1170">
        <v>60</v>
      </c>
      <c r="AG7" s="1171"/>
      <c r="AH7" s="1171"/>
      <c r="AI7" s="1171"/>
      <c r="AJ7" s="1172"/>
      <c r="AK7" s="1173">
        <v>132</v>
      </c>
      <c r="AL7" s="1174"/>
      <c r="AM7" s="1174"/>
      <c r="AN7" s="1174"/>
      <c r="AO7" s="1174"/>
      <c r="AP7" s="1174">
        <v>3188</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571</v>
      </c>
      <c r="BT7" s="1165"/>
      <c r="BU7" s="1165"/>
      <c r="BV7" s="1165"/>
      <c r="BW7" s="1165"/>
      <c r="BX7" s="1165"/>
      <c r="BY7" s="1165"/>
      <c r="BZ7" s="1165"/>
      <c r="CA7" s="1165"/>
      <c r="CB7" s="1165"/>
      <c r="CC7" s="1165"/>
      <c r="CD7" s="1165"/>
      <c r="CE7" s="1165"/>
      <c r="CF7" s="1165"/>
      <c r="CG7" s="1177"/>
      <c r="CH7" s="1161">
        <v>2</v>
      </c>
      <c r="CI7" s="1162"/>
      <c r="CJ7" s="1162"/>
      <c r="CK7" s="1162"/>
      <c r="CL7" s="1163"/>
      <c r="CM7" s="1161">
        <v>12</v>
      </c>
      <c r="CN7" s="1162"/>
      <c r="CO7" s="1162"/>
      <c r="CP7" s="1162"/>
      <c r="CQ7" s="1163"/>
      <c r="CR7" s="1161">
        <v>4</v>
      </c>
      <c r="CS7" s="1162"/>
      <c r="CT7" s="1162"/>
      <c r="CU7" s="1162"/>
      <c r="CV7" s="1163"/>
      <c r="CW7" s="1161" t="s">
        <v>578</v>
      </c>
      <c r="CX7" s="1162"/>
      <c r="CY7" s="1162"/>
      <c r="CZ7" s="1162"/>
      <c r="DA7" s="1163"/>
      <c r="DB7" s="1161" t="s">
        <v>578</v>
      </c>
      <c r="DC7" s="1162"/>
      <c r="DD7" s="1162"/>
      <c r="DE7" s="1162"/>
      <c r="DF7" s="1163"/>
      <c r="DG7" s="1161" t="s">
        <v>578</v>
      </c>
      <c r="DH7" s="1162"/>
      <c r="DI7" s="1162"/>
      <c r="DJ7" s="1162"/>
      <c r="DK7" s="1163"/>
      <c r="DL7" s="1161" t="s">
        <v>578</v>
      </c>
      <c r="DM7" s="1162"/>
      <c r="DN7" s="1162"/>
      <c r="DO7" s="1162"/>
      <c r="DP7" s="1163"/>
      <c r="DQ7" s="1161" t="s">
        <v>578</v>
      </c>
      <c r="DR7" s="1162"/>
      <c r="DS7" s="1162"/>
      <c r="DT7" s="1162"/>
      <c r="DU7" s="1163"/>
      <c r="DV7" s="1164"/>
      <c r="DW7" s="1165"/>
      <c r="DX7" s="1165"/>
      <c r="DY7" s="1165"/>
      <c r="DZ7" s="1166"/>
      <c r="EA7" s="230"/>
    </row>
    <row r="8" spans="1:131" s="231" customFormat="1" ht="26.25" customHeight="1" x14ac:dyDescent="0.15">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572</v>
      </c>
      <c r="BT8" s="1058"/>
      <c r="BU8" s="1058"/>
      <c r="BV8" s="1058"/>
      <c r="BW8" s="1058"/>
      <c r="BX8" s="1058"/>
      <c r="BY8" s="1058"/>
      <c r="BZ8" s="1058"/>
      <c r="CA8" s="1058"/>
      <c r="CB8" s="1058"/>
      <c r="CC8" s="1058"/>
      <c r="CD8" s="1058"/>
      <c r="CE8" s="1058"/>
      <c r="CF8" s="1058"/>
      <c r="CG8" s="1079"/>
      <c r="CH8" s="1054">
        <v>1</v>
      </c>
      <c r="CI8" s="1055"/>
      <c r="CJ8" s="1055"/>
      <c r="CK8" s="1055"/>
      <c r="CL8" s="1056"/>
      <c r="CM8" s="1054">
        <v>5</v>
      </c>
      <c r="CN8" s="1055"/>
      <c r="CO8" s="1055"/>
      <c r="CP8" s="1055"/>
      <c r="CQ8" s="1056"/>
      <c r="CR8" s="1054">
        <v>3</v>
      </c>
      <c r="CS8" s="1055"/>
      <c r="CT8" s="1055"/>
      <c r="CU8" s="1055"/>
      <c r="CV8" s="1056"/>
      <c r="CW8" s="1054" t="s">
        <v>578</v>
      </c>
      <c r="CX8" s="1055"/>
      <c r="CY8" s="1055"/>
      <c r="CZ8" s="1055"/>
      <c r="DA8" s="1056"/>
      <c r="DB8" s="1054" t="s">
        <v>578</v>
      </c>
      <c r="DC8" s="1055"/>
      <c r="DD8" s="1055"/>
      <c r="DE8" s="1055"/>
      <c r="DF8" s="1056"/>
      <c r="DG8" s="1054" t="s">
        <v>578</v>
      </c>
      <c r="DH8" s="1055"/>
      <c r="DI8" s="1055"/>
      <c r="DJ8" s="1055"/>
      <c r="DK8" s="1056"/>
      <c r="DL8" s="1054" t="s">
        <v>578</v>
      </c>
      <c r="DM8" s="1055"/>
      <c r="DN8" s="1055"/>
      <c r="DO8" s="1055"/>
      <c r="DP8" s="1056"/>
      <c r="DQ8" s="1054" t="s">
        <v>578</v>
      </c>
      <c r="DR8" s="1055"/>
      <c r="DS8" s="1055"/>
      <c r="DT8" s="1055"/>
      <c r="DU8" s="1056"/>
      <c r="DV8" s="1057"/>
      <c r="DW8" s="1058"/>
      <c r="DX8" s="1058"/>
      <c r="DY8" s="1058"/>
      <c r="DZ8" s="1059"/>
      <c r="EA8" s="230"/>
    </row>
    <row r="9" spans="1:131" s="231" customFormat="1" ht="26.25" customHeight="1" x14ac:dyDescent="0.15">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15">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15">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15">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15">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15">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15">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15">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15">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15">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15">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15">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15">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387</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
      <c r="A23" s="236" t="s">
        <v>388</v>
      </c>
      <c r="B23" s="1002" t="s">
        <v>389</v>
      </c>
      <c r="C23" s="1003"/>
      <c r="D23" s="1003"/>
      <c r="E23" s="1003"/>
      <c r="F23" s="1003"/>
      <c r="G23" s="1003"/>
      <c r="H23" s="1003"/>
      <c r="I23" s="1003"/>
      <c r="J23" s="1003"/>
      <c r="K23" s="1003"/>
      <c r="L23" s="1003"/>
      <c r="M23" s="1003"/>
      <c r="N23" s="1003"/>
      <c r="O23" s="1003"/>
      <c r="P23" s="1013"/>
      <c r="Q23" s="1132">
        <v>4308</v>
      </c>
      <c r="R23" s="1126"/>
      <c r="S23" s="1126"/>
      <c r="T23" s="1126"/>
      <c r="U23" s="1126"/>
      <c r="V23" s="1126">
        <v>4246</v>
      </c>
      <c r="W23" s="1126"/>
      <c r="X23" s="1126"/>
      <c r="Y23" s="1126"/>
      <c r="Z23" s="1126"/>
      <c r="AA23" s="1126">
        <v>62</v>
      </c>
      <c r="AB23" s="1126"/>
      <c r="AC23" s="1126"/>
      <c r="AD23" s="1126"/>
      <c r="AE23" s="1133"/>
      <c r="AF23" s="1134">
        <v>60</v>
      </c>
      <c r="AG23" s="1126"/>
      <c r="AH23" s="1126"/>
      <c r="AI23" s="1126"/>
      <c r="AJ23" s="1135"/>
      <c r="AK23" s="1136"/>
      <c r="AL23" s="1137"/>
      <c r="AM23" s="1137"/>
      <c r="AN23" s="1137"/>
      <c r="AO23" s="1137"/>
      <c r="AP23" s="1126">
        <v>3188</v>
      </c>
      <c r="AQ23" s="1126"/>
      <c r="AR23" s="1126"/>
      <c r="AS23" s="1126"/>
      <c r="AT23" s="1126"/>
      <c r="AU23" s="1127"/>
      <c r="AV23" s="1127"/>
      <c r="AW23" s="1127"/>
      <c r="AX23" s="1127"/>
      <c r="AY23" s="1128"/>
      <c r="AZ23" s="1129" t="s">
        <v>243</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15">
      <c r="A24" s="1125" t="s">
        <v>390</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
      <c r="A25" s="1124" t="s">
        <v>391</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15">
      <c r="A26" s="1060" t="s">
        <v>369</v>
      </c>
      <c r="B26" s="1061"/>
      <c r="C26" s="1061"/>
      <c r="D26" s="1061"/>
      <c r="E26" s="1061"/>
      <c r="F26" s="1061"/>
      <c r="G26" s="1061"/>
      <c r="H26" s="1061"/>
      <c r="I26" s="1061"/>
      <c r="J26" s="1061"/>
      <c r="K26" s="1061"/>
      <c r="L26" s="1061"/>
      <c r="M26" s="1061"/>
      <c r="N26" s="1061"/>
      <c r="O26" s="1061"/>
      <c r="P26" s="1062"/>
      <c r="Q26" s="1066" t="s">
        <v>392</v>
      </c>
      <c r="R26" s="1067"/>
      <c r="S26" s="1067"/>
      <c r="T26" s="1067"/>
      <c r="U26" s="1068"/>
      <c r="V26" s="1066" t="s">
        <v>393</v>
      </c>
      <c r="W26" s="1067"/>
      <c r="X26" s="1067"/>
      <c r="Y26" s="1067"/>
      <c r="Z26" s="1068"/>
      <c r="AA26" s="1066" t="s">
        <v>394</v>
      </c>
      <c r="AB26" s="1067"/>
      <c r="AC26" s="1067"/>
      <c r="AD26" s="1067"/>
      <c r="AE26" s="1067"/>
      <c r="AF26" s="1120" t="s">
        <v>395</v>
      </c>
      <c r="AG26" s="1073"/>
      <c r="AH26" s="1073"/>
      <c r="AI26" s="1073"/>
      <c r="AJ26" s="1121"/>
      <c r="AK26" s="1067" t="s">
        <v>396</v>
      </c>
      <c r="AL26" s="1067"/>
      <c r="AM26" s="1067"/>
      <c r="AN26" s="1067"/>
      <c r="AO26" s="1068"/>
      <c r="AP26" s="1066" t="s">
        <v>397</v>
      </c>
      <c r="AQ26" s="1067"/>
      <c r="AR26" s="1067"/>
      <c r="AS26" s="1067"/>
      <c r="AT26" s="1068"/>
      <c r="AU26" s="1066" t="s">
        <v>398</v>
      </c>
      <c r="AV26" s="1067"/>
      <c r="AW26" s="1067"/>
      <c r="AX26" s="1067"/>
      <c r="AY26" s="1068"/>
      <c r="AZ26" s="1066" t="s">
        <v>399</v>
      </c>
      <c r="BA26" s="1067"/>
      <c r="BB26" s="1067"/>
      <c r="BC26" s="1067"/>
      <c r="BD26" s="1068"/>
      <c r="BE26" s="1066" t="s">
        <v>376</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15">
      <c r="A28" s="238">
        <v>1</v>
      </c>
      <c r="B28" s="1112" t="s">
        <v>400</v>
      </c>
      <c r="C28" s="1113"/>
      <c r="D28" s="1113"/>
      <c r="E28" s="1113"/>
      <c r="F28" s="1113"/>
      <c r="G28" s="1113"/>
      <c r="H28" s="1113"/>
      <c r="I28" s="1113"/>
      <c r="J28" s="1113"/>
      <c r="K28" s="1113"/>
      <c r="L28" s="1113"/>
      <c r="M28" s="1113"/>
      <c r="N28" s="1113"/>
      <c r="O28" s="1113"/>
      <c r="P28" s="1114"/>
      <c r="Q28" s="1115">
        <v>361</v>
      </c>
      <c r="R28" s="1116"/>
      <c r="S28" s="1116"/>
      <c r="T28" s="1116"/>
      <c r="U28" s="1116"/>
      <c r="V28" s="1116">
        <v>353</v>
      </c>
      <c r="W28" s="1116"/>
      <c r="X28" s="1116"/>
      <c r="Y28" s="1116"/>
      <c r="Z28" s="1116"/>
      <c r="AA28" s="1116">
        <v>8</v>
      </c>
      <c r="AB28" s="1116"/>
      <c r="AC28" s="1116"/>
      <c r="AD28" s="1116"/>
      <c r="AE28" s="1117"/>
      <c r="AF28" s="1118">
        <v>8</v>
      </c>
      <c r="AG28" s="1116"/>
      <c r="AH28" s="1116"/>
      <c r="AI28" s="1116"/>
      <c r="AJ28" s="1119"/>
      <c r="AK28" s="1107">
        <v>45</v>
      </c>
      <c r="AL28" s="1108"/>
      <c r="AM28" s="1108"/>
      <c r="AN28" s="1108"/>
      <c r="AO28" s="1108"/>
      <c r="AP28" s="1108" t="s">
        <v>578</v>
      </c>
      <c r="AQ28" s="1108"/>
      <c r="AR28" s="1108"/>
      <c r="AS28" s="1108"/>
      <c r="AT28" s="1108"/>
      <c r="AU28" s="1108" t="s">
        <v>578</v>
      </c>
      <c r="AV28" s="1108"/>
      <c r="AW28" s="1108"/>
      <c r="AX28" s="1108"/>
      <c r="AY28" s="1108"/>
      <c r="AZ28" s="1109" t="s">
        <v>578</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15">
      <c r="A29" s="238">
        <v>2</v>
      </c>
      <c r="B29" s="1095" t="s">
        <v>401</v>
      </c>
      <c r="C29" s="1096"/>
      <c r="D29" s="1096"/>
      <c r="E29" s="1096"/>
      <c r="F29" s="1096"/>
      <c r="G29" s="1096"/>
      <c r="H29" s="1096"/>
      <c r="I29" s="1096"/>
      <c r="J29" s="1096"/>
      <c r="K29" s="1096"/>
      <c r="L29" s="1096"/>
      <c r="M29" s="1096"/>
      <c r="N29" s="1096"/>
      <c r="O29" s="1096"/>
      <c r="P29" s="1097"/>
      <c r="Q29" s="1103">
        <v>470</v>
      </c>
      <c r="R29" s="1104"/>
      <c r="S29" s="1104"/>
      <c r="T29" s="1104"/>
      <c r="U29" s="1104"/>
      <c r="V29" s="1104">
        <v>439</v>
      </c>
      <c r="W29" s="1104"/>
      <c r="X29" s="1104"/>
      <c r="Y29" s="1104"/>
      <c r="Z29" s="1104"/>
      <c r="AA29" s="1104">
        <v>31</v>
      </c>
      <c r="AB29" s="1104"/>
      <c r="AC29" s="1104"/>
      <c r="AD29" s="1104"/>
      <c r="AE29" s="1105"/>
      <c r="AF29" s="1100">
        <v>31</v>
      </c>
      <c r="AG29" s="1101"/>
      <c r="AH29" s="1101"/>
      <c r="AI29" s="1101"/>
      <c r="AJ29" s="1102"/>
      <c r="AK29" s="1045">
        <v>76</v>
      </c>
      <c r="AL29" s="1036"/>
      <c r="AM29" s="1036"/>
      <c r="AN29" s="1036"/>
      <c r="AO29" s="1036"/>
      <c r="AP29" s="1036">
        <v>8</v>
      </c>
      <c r="AQ29" s="1036"/>
      <c r="AR29" s="1036"/>
      <c r="AS29" s="1036"/>
      <c r="AT29" s="1036"/>
      <c r="AU29" s="1036" t="s">
        <v>578</v>
      </c>
      <c r="AV29" s="1036"/>
      <c r="AW29" s="1036"/>
      <c r="AX29" s="1036"/>
      <c r="AY29" s="1036"/>
      <c r="AZ29" s="1106" t="s">
        <v>578</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15">
      <c r="A30" s="238">
        <v>3</v>
      </c>
      <c r="B30" s="1095" t="s">
        <v>402</v>
      </c>
      <c r="C30" s="1096"/>
      <c r="D30" s="1096"/>
      <c r="E30" s="1096"/>
      <c r="F30" s="1096"/>
      <c r="G30" s="1096"/>
      <c r="H30" s="1096"/>
      <c r="I30" s="1096"/>
      <c r="J30" s="1096"/>
      <c r="K30" s="1096"/>
      <c r="L30" s="1096"/>
      <c r="M30" s="1096"/>
      <c r="N30" s="1096"/>
      <c r="O30" s="1096"/>
      <c r="P30" s="1097"/>
      <c r="Q30" s="1103">
        <v>59</v>
      </c>
      <c r="R30" s="1104"/>
      <c r="S30" s="1104"/>
      <c r="T30" s="1104"/>
      <c r="U30" s="1104"/>
      <c r="V30" s="1104">
        <v>58</v>
      </c>
      <c r="W30" s="1104"/>
      <c r="X30" s="1104"/>
      <c r="Y30" s="1104"/>
      <c r="Z30" s="1104"/>
      <c r="AA30" s="1104">
        <v>1</v>
      </c>
      <c r="AB30" s="1104"/>
      <c r="AC30" s="1104"/>
      <c r="AD30" s="1104"/>
      <c r="AE30" s="1105"/>
      <c r="AF30" s="1100">
        <v>1</v>
      </c>
      <c r="AG30" s="1101"/>
      <c r="AH30" s="1101"/>
      <c r="AI30" s="1101"/>
      <c r="AJ30" s="1102"/>
      <c r="AK30" s="1045">
        <v>22</v>
      </c>
      <c r="AL30" s="1036"/>
      <c r="AM30" s="1036"/>
      <c r="AN30" s="1036"/>
      <c r="AO30" s="1036"/>
      <c r="AP30" s="1036" t="s">
        <v>578</v>
      </c>
      <c r="AQ30" s="1036"/>
      <c r="AR30" s="1036"/>
      <c r="AS30" s="1036"/>
      <c r="AT30" s="1036"/>
      <c r="AU30" s="1036" t="s">
        <v>578</v>
      </c>
      <c r="AV30" s="1036"/>
      <c r="AW30" s="1036"/>
      <c r="AX30" s="1036"/>
      <c r="AY30" s="1036"/>
      <c r="AZ30" s="1106" t="s">
        <v>578</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15">
      <c r="A31" s="238">
        <v>4</v>
      </c>
      <c r="B31" s="1095" t="s">
        <v>403</v>
      </c>
      <c r="C31" s="1096"/>
      <c r="D31" s="1096"/>
      <c r="E31" s="1096"/>
      <c r="F31" s="1096"/>
      <c r="G31" s="1096"/>
      <c r="H31" s="1096"/>
      <c r="I31" s="1096"/>
      <c r="J31" s="1096"/>
      <c r="K31" s="1096"/>
      <c r="L31" s="1096"/>
      <c r="M31" s="1096"/>
      <c r="N31" s="1096"/>
      <c r="O31" s="1096"/>
      <c r="P31" s="1097"/>
      <c r="Q31" s="1103">
        <v>321</v>
      </c>
      <c r="R31" s="1104"/>
      <c r="S31" s="1104"/>
      <c r="T31" s="1104"/>
      <c r="U31" s="1104"/>
      <c r="V31" s="1104">
        <v>321</v>
      </c>
      <c r="W31" s="1104"/>
      <c r="X31" s="1104"/>
      <c r="Y31" s="1104"/>
      <c r="Z31" s="1104"/>
      <c r="AA31" s="1104">
        <v>0</v>
      </c>
      <c r="AB31" s="1104"/>
      <c r="AC31" s="1104"/>
      <c r="AD31" s="1104"/>
      <c r="AE31" s="1105"/>
      <c r="AF31" s="1100">
        <v>0</v>
      </c>
      <c r="AG31" s="1101"/>
      <c r="AH31" s="1101"/>
      <c r="AI31" s="1101"/>
      <c r="AJ31" s="1102"/>
      <c r="AK31" s="1045">
        <v>66</v>
      </c>
      <c r="AL31" s="1036"/>
      <c r="AM31" s="1036"/>
      <c r="AN31" s="1036"/>
      <c r="AO31" s="1036"/>
      <c r="AP31" s="1036">
        <v>778</v>
      </c>
      <c r="AQ31" s="1036"/>
      <c r="AR31" s="1036"/>
      <c r="AS31" s="1036"/>
      <c r="AT31" s="1036"/>
      <c r="AU31" s="1036">
        <v>525</v>
      </c>
      <c r="AV31" s="1036"/>
      <c r="AW31" s="1036"/>
      <c r="AX31" s="1036"/>
      <c r="AY31" s="1036"/>
      <c r="AZ31" s="1106" t="s">
        <v>578</v>
      </c>
      <c r="BA31" s="1106"/>
      <c r="BB31" s="1106"/>
      <c r="BC31" s="1106"/>
      <c r="BD31" s="1106"/>
      <c r="BE31" s="1037" t="s">
        <v>404</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15">
      <c r="A32" s="238">
        <v>5</v>
      </c>
      <c r="B32" s="1095" t="s">
        <v>405</v>
      </c>
      <c r="C32" s="1096"/>
      <c r="D32" s="1096"/>
      <c r="E32" s="1096"/>
      <c r="F32" s="1096"/>
      <c r="G32" s="1096"/>
      <c r="H32" s="1096"/>
      <c r="I32" s="1096"/>
      <c r="J32" s="1096"/>
      <c r="K32" s="1096"/>
      <c r="L32" s="1096"/>
      <c r="M32" s="1096"/>
      <c r="N32" s="1096"/>
      <c r="O32" s="1096"/>
      <c r="P32" s="1097"/>
      <c r="Q32" s="1103">
        <v>191</v>
      </c>
      <c r="R32" s="1104"/>
      <c r="S32" s="1104"/>
      <c r="T32" s="1104"/>
      <c r="U32" s="1104"/>
      <c r="V32" s="1104">
        <v>191</v>
      </c>
      <c r="W32" s="1104"/>
      <c r="X32" s="1104"/>
      <c r="Y32" s="1104"/>
      <c r="Z32" s="1104"/>
      <c r="AA32" s="1104">
        <v>0</v>
      </c>
      <c r="AB32" s="1104"/>
      <c r="AC32" s="1104"/>
      <c r="AD32" s="1104"/>
      <c r="AE32" s="1105"/>
      <c r="AF32" s="1100">
        <v>0</v>
      </c>
      <c r="AG32" s="1101"/>
      <c r="AH32" s="1101"/>
      <c r="AI32" s="1101"/>
      <c r="AJ32" s="1102"/>
      <c r="AK32" s="1045">
        <v>82</v>
      </c>
      <c r="AL32" s="1036"/>
      <c r="AM32" s="1036"/>
      <c r="AN32" s="1036"/>
      <c r="AO32" s="1036"/>
      <c r="AP32" s="1036">
        <v>572</v>
      </c>
      <c r="AQ32" s="1036"/>
      <c r="AR32" s="1036"/>
      <c r="AS32" s="1036"/>
      <c r="AT32" s="1036"/>
      <c r="AU32" s="1036">
        <v>354</v>
      </c>
      <c r="AV32" s="1036"/>
      <c r="AW32" s="1036"/>
      <c r="AX32" s="1036"/>
      <c r="AY32" s="1036"/>
      <c r="AZ32" s="1106" t="s">
        <v>578</v>
      </c>
      <c r="BA32" s="1106"/>
      <c r="BB32" s="1106"/>
      <c r="BC32" s="1106"/>
      <c r="BD32" s="1106"/>
      <c r="BE32" s="1037" t="s">
        <v>406</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15">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15">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15">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15">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15">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15">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15">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15">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15">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15">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15">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15">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15">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15">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15">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15">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15">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15">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15">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15">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15">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15">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15">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15">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15">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15">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15">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15">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15">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407</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
      <c r="A63" s="236" t="s">
        <v>388</v>
      </c>
      <c r="B63" s="1002" t="s">
        <v>408</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40</v>
      </c>
      <c r="AG63" s="1024"/>
      <c r="AH63" s="1024"/>
      <c r="AI63" s="1024"/>
      <c r="AJ63" s="1087"/>
      <c r="AK63" s="1088"/>
      <c r="AL63" s="1028"/>
      <c r="AM63" s="1028"/>
      <c r="AN63" s="1028"/>
      <c r="AO63" s="1028"/>
      <c r="AP63" s="1024">
        <v>1358</v>
      </c>
      <c r="AQ63" s="1024"/>
      <c r="AR63" s="1024"/>
      <c r="AS63" s="1024"/>
      <c r="AT63" s="1024"/>
      <c r="AU63" s="1024">
        <v>879</v>
      </c>
      <c r="AV63" s="1024"/>
      <c r="AW63" s="1024"/>
      <c r="AX63" s="1024"/>
      <c r="AY63" s="1024"/>
      <c r="AZ63" s="1082"/>
      <c r="BA63" s="1082"/>
      <c r="BB63" s="1082"/>
      <c r="BC63" s="1082"/>
      <c r="BD63" s="1082"/>
      <c r="BE63" s="1025"/>
      <c r="BF63" s="1025"/>
      <c r="BG63" s="1025"/>
      <c r="BH63" s="1025"/>
      <c r="BI63" s="1026"/>
      <c r="BJ63" s="1083" t="s">
        <v>409</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15">
      <c r="A66" s="1060" t="s">
        <v>411</v>
      </c>
      <c r="B66" s="1061"/>
      <c r="C66" s="1061"/>
      <c r="D66" s="1061"/>
      <c r="E66" s="1061"/>
      <c r="F66" s="1061"/>
      <c r="G66" s="1061"/>
      <c r="H66" s="1061"/>
      <c r="I66" s="1061"/>
      <c r="J66" s="1061"/>
      <c r="K66" s="1061"/>
      <c r="L66" s="1061"/>
      <c r="M66" s="1061"/>
      <c r="N66" s="1061"/>
      <c r="O66" s="1061"/>
      <c r="P66" s="1062"/>
      <c r="Q66" s="1066" t="s">
        <v>412</v>
      </c>
      <c r="R66" s="1067"/>
      <c r="S66" s="1067"/>
      <c r="T66" s="1067"/>
      <c r="U66" s="1068"/>
      <c r="V66" s="1066" t="s">
        <v>393</v>
      </c>
      <c r="W66" s="1067"/>
      <c r="X66" s="1067"/>
      <c r="Y66" s="1067"/>
      <c r="Z66" s="1068"/>
      <c r="AA66" s="1066" t="s">
        <v>394</v>
      </c>
      <c r="AB66" s="1067"/>
      <c r="AC66" s="1067"/>
      <c r="AD66" s="1067"/>
      <c r="AE66" s="1068"/>
      <c r="AF66" s="1072" t="s">
        <v>413</v>
      </c>
      <c r="AG66" s="1073"/>
      <c r="AH66" s="1073"/>
      <c r="AI66" s="1073"/>
      <c r="AJ66" s="1074"/>
      <c r="AK66" s="1066" t="s">
        <v>396</v>
      </c>
      <c r="AL66" s="1061"/>
      <c r="AM66" s="1061"/>
      <c r="AN66" s="1061"/>
      <c r="AO66" s="1062"/>
      <c r="AP66" s="1066" t="s">
        <v>414</v>
      </c>
      <c r="AQ66" s="1067"/>
      <c r="AR66" s="1067"/>
      <c r="AS66" s="1067"/>
      <c r="AT66" s="1068"/>
      <c r="AU66" s="1066" t="s">
        <v>415</v>
      </c>
      <c r="AV66" s="1067"/>
      <c r="AW66" s="1067"/>
      <c r="AX66" s="1067"/>
      <c r="AY66" s="1068"/>
      <c r="AZ66" s="1066" t="s">
        <v>376</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569</v>
      </c>
      <c r="C68" s="1051"/>
      <c r="D68" s="1051"/>
      <c r="E68" s="1051"/>
      <c r="F68" s="1051"/>
      <c r="G68" s="1051"/>
      <c r="H68" s="1051"/>
      <c r="I68" s="1051"/>
      <c r="J68" s="1051"/>
      <c r="K68" s="1051"/>
      <c r="L68" s="1051"/>
      <c r="M68" s="1051"/>
      <c r="N68" s="1051"/>
      <c r="O68" s="1051"/>
      <c r="P68" s="1052"/>
      <c r="Q68" s="1053">
        <v>2666</v>
      </c>
      <c r="R68" s="1047"/>
      <c r="S68" s="1047"/>
      <c r="T68" s="1047"/>
      <c r="U68" s="1047"/>
      <c r="V68" s="1047">
        <v>2665</v>
      </c>
      <c r="W68" s="1047"/>
      <c r="X68" s="1047"/>
      <c r="Y68" s="1047"/>
      <c r="Z68" s="1047"/>
      <c r="AA68" s="1047">
        <v>1</v>
      </c>
      <c r="AB68" s="1047"/>
      <c r="AC68" s="1047"/>
      <c r="AD68" s="1047"/>
      <c r="AE68" s="1047"/>
      <c r="AF68" s="1047">
        <v>1</v>
      </c>
      <c r="AG68" s="1047"/>
      <c r="AH68" s="1047"/>
      <c r="AI68" s="1047"/>
      <c r="AJ68" s="1047"/>
      <c r="AK68" s="1047" t="s">
        <v>578</v>
      </c>
      <c r="AL68" s="1047"/>
      <c r="AM68" s="1047"/>
      <c r="AN68" s="1047"/>
      <c r="AO68" s="1047"/>
      <c r="AP68" s="1047">
        <v>73</v>
      </c>
      <c r="AQ68" s="1047"/>
      <c r="AR68" s="1047"/>
      <c r="AS68" s="1047"/>
      <c r="AT68" s="1047"/>
      <c r="AU68" s="1047">
        <v>2</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570</v>
      </c>
      <c r="C69" s="1040"/>
      <c r="D69" s="1040"/>
      <c r="E69" s="1040"/>
      <c r="F69" s="1040"/>
      <c r="G69" s="1040"/>
      <c r="H69" s="1040"/>
      <c r="I69" s="1040"/>
      <c r="J69" s="1040"/>
      <c r="K69" s="1040"/>
      <c r="L69" s="1040"/>
      <c r="M69" s="1040"/>
      <c r="N69" s="1040"/>
      <c r="O69" s="1040"/>
      <c r="P69" s="1041"/>
      <c r="Q69" s="1042">
        <v>1485</v>
      </c>
      <c r="R69" s="1036"/>
      <c r="S69" s="1036"/>
      <c r="T69" s="1036"/>
      <c r="U69" s="1036"/>
      <c r="V69" s="1036">
        <v>1396</v>
      </c>
      <c r="W69" s="1036"/>
      <c r="X69" s="1036"/>
      <c r="Y69" s="1036"/>
      <c r="Z69" s="1036"/>
      <c r="AA69" s="1036">
        <v>89</v>
      </c>
      <c r="AB69" s="1036"/>
      <c r="AC69" s="1036"/>
      <c r="AD69" s="1036"/>
      <c r="AE69" s="1036"/>
      <c r="AF69" s="1036">
        <v>89</v>
      </c>
      <c r="AG69" s="1036"/>
      <c r="AH69" s="1036"/>
      <c r="AI69" s="1036"/>
      <c r="AJ69" s="1036"/>
      <c r="AK69" s="1036" t="s">
        <v>578</v>
      </c>
      <c r="AL69" s="1036"/>
      <c r="AM69" s="1036"/>
      <c r="AN69" s="1036"/>
      <c r="AO69" s="1036"/>
      <c r="AP69" s="1036">
        <v>273</v>
      </c>
      <c r="AQ69" s="1036"/>
      <c r="AR69" s="1036"/>
      <c r="AS69" s="1036"/>
      <c r="AT69" s="1036"/>
      <c r="AU69" s="1036">
        <v>1</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c r="C70" s="1040"/>
      <c r="D70" s="1040"/>
      <c r="E70" s="1040"/>
      <c r="F70" s="1040"/>
      <c r="G70" s="1040"/>
      <c r="H70" s="1040"/>
      <c r="I70" s="1040"/>
      <c r="J70" s="1040"/>
      <c r="K70" s="1040"/>
      <c r="L70" s="1040"/>
      <c r="M70" s="1040"/>
      <c r="N70" s="1040"/>
      <c r="O70" s="1040"/>
      <c r="P70" s="1041"/>
      <c r="Q70" s="1042"/>
      <c r="R70" s="1036"/>
      <c r="S70" s="1036"/>
      <c r="T70" s="1036"/>
      <c r="U70" s="1036"/>
      <c r="V70" s="1036"/>
      <c r="W70" s="1036"/>
      <c r="X70" s="1036"/>
      <c r="Y70" s="1036"/>
      <c r="Z70" s="1036"/>
      <c r="AA70" s="1036"/>
      <c r="AB70" s="1036"/>
      <c r="AC70" s="1036"/>
      <c r="AD70" s="1036"/>
      <c r="AE70" s="1036"/>
      <c r="AF70" s="1036"/>
      <c r="AG70" s="1036"/>
      <c r="AH70" s="1036"/>
      <c r="AI70" s="1036"/>
      <c r="AJ70" s="1036"/>
      <c r="AK70" s="1036"/>
      <c r="AL70" s="1036"/>
      <c r="AM70" s="1036"/>
      <c r="AN70" s="1036"/>
      <c r="AO70" s="1036"/>
      <c r="AP70" s="1036"/>
      <c r="AQ70" s="1036"/>
      <c r="AR70" s="1036"/>
      <c r="AS70" s="1036"/>
      <c r="AT70" s="1036"/>
      <c r="AU70" s="1036"/>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c r="C71" s="1040"/>
      <c r="D71" s="1040"/>
      <c r="E71" s="1040"/>
      <c r="F71" s="1040"/>
      <c r="G71" s="1040"/>
      <c r="H71" s="1040"/>
      <c r="I71" s="1040"/>
      <c r="J71" s="1040"/>
      <c r="K71" s="1040"/>
      <c r="L71" s="1040"/>
      <c r="M71" s="1040"/>
      <c r="N71" s="1040"/>
      <c r="O71" s="1040"/>
      <c r="P71" s="1041"/>
      <c r="Q71" s="1042"/>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388</v>
      </c>
      <c r="B88" s="1002" t="s">
        <v>416</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90</v>
      </c>
      <c r="AG88" s="1024"/>
      <c r="AH88" s="1024"/>
      <c r="AI88" s="1024"/>
      <c r="AJ88" s="1024"/>
      <c r="AK88" s="1028"/>
      <c r="AL88" s="1028"/>
      <c r="AM88" s="1028"/>
      <c r="AN88" s="1028"/>
      <c r="AO88" s="1028"/>
      <c r="AP88" s="1024">
        <v>346</v>
      </c>
      <c r="AQ88" s="1024"/>
      <c r="AR88" s="1024"/>
      <c r="AS88" s="1024"/>
      <c r="AT88" s="1024"/>
      <c r="AU88" s="1024">
        <v>3</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1002" t="s">
        <v>417</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7</v>
      </c>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424</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425</v>
      </c>
      <c r="AB109" s="961"/>
      <c r="AC109" s="961"/>
      <c r="AD109" s="961"/>
      <c r="AE109" s="962"/>
      <c r="AF109" s="963" t="s">
        <v>426</v>
      </c>
      <c r="AG109" s="961"/>
      <c r="AH109" s="961"/>
      <c r="AI109" s="961"/>
      <c r="AJ109" s="962"/>
      <c r="AK109" s="963" t="s">
        <v>303</v>
      </c>
      <c r="AL109" s="961"/>
      <c r="AM109" s="961"/>
      <c r="AN109" s="961"/>
      <c r="AO109" s="962"/>
      <c r="AP109" s="963" t="s">
        <v>427</v>
      </c>
      <c r="AQ109" s="961"/>
      <c r="AR109" s="961"/>
      <c r="AS109" s="961"/>
      <c r="AT109" s="994"/>
      <c r="AU109" s="960" t="s">
        <v>424</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425</v>
      </c>
      <c r="BR109" s="961"/>
      <c r="BS109" s="961"/>
      <c r="BT109" s="961"/>
      <c r="BU109" s="962"/>
      <c r="BV109" s="963" t="s">
        <v>426</v>
      </c>
      <c r="BW109" s="961"/>
      <c r="BX109" s="961"/>
      <c r="BY109" s="961"/>
      <c r="BZ109" s="962"/>
      <c r="CA109" s="963" t="s">
        <v>303</v>
      </c>
      <c r="CB109" s="961"/>
      <c r="CC109" s="961"/>
      <c r="CD109" s="961"/>
      <c r="CE109" s="962"/>
      <c r="CF109" s="1001" t="s">
        <v>427</v>
      </c>
      <c r="CG109" s="1001"/>
      <c r="CH109" s="1001"/>
      <c r="CI109" s="1001"/>
      <c r="CJ109" s="1001"/>
      <c r="CK109" s="963" t="s">
        <v>428</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425</v>
      </c>
      <c r="DH109" s="961"/>
      <c r="DI109" s="961"/>
      <c r="DJ109" s="961"/>
      <c r="DK109" s="962"/>
      <c r="DL109" s="963" t="s">
        <v>426</v>
      </c>
      <c r="DM109" s="961"/>
      <c r="DN109" s="961"/>
      <c r="DO109" s="961"/>
      <c r="DP109" s="962"/>
      <c r="DQ109" s="963" t="s">
        <v>303</v>
      </c>
      <c r="DR109" s="961"/>
      <c r="DS109" s="961"/>
      <c r="DT109" s="961"/>
      <c r="DU109" s="962"/>
      <c r="DV109" s="963" t="s">
        <v>427</v>
      </c>
      <c r="DW109" s="961"/>
      <c r="DX109" s="961"/>
      <c r="DY109" s="961"/>
      <c r="DZ109" s="994"/>
    </row>
    <row r="110" spans="1:131" s="226" customFormat="1" ht="26.25" customHeight="1" x14ac:dyDescent="0.15">
      <c r="A110" s="872" t="s">
        <v>429</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528573</v>
      </c>
      <c r="AB110" s="954"/>
      <c r="AC110" s="954"/>
      <c r="AD110" s="954"/>
      <c r="AE110" s="955"/>
      <c r="AF110" s="956">
        <v>482961</v>
      </c>
      <c r="AG110" s="954"/>
      <c r="AH110" s="954"/>
      <c r="AI110" s="954"/>
      <c r="AJ110" s="955"/>
      <c r="AK110" s="956">
        <v>432707</v>
      </c>
      <c r="AL110" s="954"/>
      <c r="AM110" s="954"/>
      <c r="AN110" s="954"/>
      <c r="AO110" s="955"/>
      <c r="AP110" s="957">
        <v>21.7</v>
      </c>
      <c r="AQ110" s="958"/>
      <c r="AR110" s="958"/>
      <c r="AS110" s="958"/>
      <c r="AT110" s="959"/>
      <c r="AU110" s="995" t="s">
        <v>72</v>
      </c>
      <c r="AV110" s="996"/>
      <c r="AW110" s="996"/>
      <c r="AX110" s="996"/>
      <c r="AY110" s="996"/>
      <c r="AZ110" s="925" t="s">
        <v>430</v>
      </c>
      <c r="BA110" s="873"/>
      <c r="BB110" s="873"/>
      <c r="BC110" s="873"/>
      <c r="BD110" s="873"/>
      <c r="BE110" s="873"/>
      <c r="BF110" s="873"/>
      <c r="BG110" s="873"/>
      <c r="BH110" s="873"/>
      <c r="BI110" s="873"/>
      <c r="BJ110" s="873"/>
      <c r="BK110" s="873"/>
      <c r="BL110" s="873"/>
      <c r="BM110" s="873"/>
      <c r="BN110" s="873"/>
      <c r="BO110" s="873"/>
      <c r="BP110" s="874"/>
      <c r="BQ110" s="926">
        <v>3610210</v>
      </c>
      <c r="BR110" s="907"/>
      <c r="BS110" s="907"/>
      <c r="BT110" s="907"/>
      <c r="BU110" s="907"/>
      <c r="BV110" s="907">
        <v>3396853</v>
      </c>
      <c r="BW110" s="907"/>
      <c r="BX110" s="907"/>
      <c r="BY110" s="907"/>
      <c r="BZ110" s="907"/>
      <c r="CA110" s="907">
        <v>3187827</v>
      </c>
      <c r="CB110" s="907"/>
      <c r="CC110" s="907"/>
      <c r="CD110" s="907"/>
      <c r="CE110" s="907"/>
      <c r="CF110" s="931">
        <v>159.9</v>
      </c>
      <c r="CG110" s="932"/>
      <c r="CH110" s="932"/>
      <c r="CI110" s="932"/>
      <c r="CJ110" s="932"/>
      <c r="CK110" s="991" t="s">
        <v>431</v>
      </c>
      <c r="CL110" s="884"/>
      <c r="CM110" s="925" t="s">
        <v>432</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409</v>
      </c>
      <c r="DH110" s="907"/>
      <c r="DI110" s="907"/>
      <c r="DJ110" s="907"/>
      <c r="DK110" s="907"/>
      <c r="DL110" s="907" t="s">
        <v>409</v>
      </c>
      <c r="DM110" s="907"/>
      <c r="DN110" s="907"/>
      <c r="DO110" s="907"/>
      <c r="DP110" s="907"/>
      <c r="DQ110" s="907" t="s">
        <v>433</v>
      </c>
      <c r="DR110" s="907"/>
      <c r="DS110" s="907"/>
      <c r="DT110" s="907"/>
      <c r="DU110" s="907"/>
      <c r="DV110" s="908" t="s">
        <v>243</v>
      </c>
      <c r="DW110" s="908"/>
      <c r="DX110" s="908"/>
      <c r="DY110" s="908"/>
      <c r="DZ110" s="909"/>
    </row>
    <row r="111" spans="1:131" s="226" customFormat="1" ht="26.25" customHeight="1" x14ac:dyDescent="0.15">
      <c r="A111" s="839" t="s">
        <v>434</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409</v>
      </c>
      <c r="AB111" s="984"/>
      <c r="AC111" s="984"/>
      <c r="AD111" s="984"/>
      <c r="AE111" s="985"/>
      <c r="AF111" s="986" t="s">
        <v>409</v>
      </c>
      <c r="AG111" s="984"/>
      <c r="AH111" s="984"/>
      <c r="AI111" s="984"/>
      <c r="AJ111" s="985"/>
      <c r="AK111" s="986" t="s">
        <v>409</v>
      </c>
      <c r="AL111" s="984"/>
      <c r="AM111" s="984"/>
      <c r="AN111" s="984"/>
      <c r="AO111" s="985"/>
      <c r="AP111" s="987" t="s">
        <v>243</v>
      </c>
      <c r="AQ111" s="988"/>
      <c r="AR111" s="988"/>
      <c r="AS111" s="988"/>
      <c r="AT111" s="989"/>
      <c r="AU111" s="997"/>
      <c r="AV111" s="998"/>
      <c r="AW111" s="998"/>
      <c r="AX111" s="998"/>
      <c r="AY111" s="998"/>
      <c r="AZ111" s="880" t="s">
        <v>435</v>
      </c>
      <c r="BA111" s="817"/>
      <c r="BB111" s="817"/>
      <c r="BC111" s="817"/>
      <c r="BD111" s="817"/>
      <c r="BE111" s="817"/>
      <c r="BF111" s="817"/>
      <c r="BG111" s="817"/>
      <c r="BH111" s="817"/>
      <c r="BI111" s="817"/>
      <c r="BJ111" s="817"/>
      <c r="BK111" s="817"/>
      <c r="BL111" s="817"/>
      <c r="BM111" s="817"/>
      <c r="BN111" s="817"/>
      <c r="BO111" s="817"/>
      <c r="BP111" s="818"/>
      <c r="BQ111" s="881">
        <v>301518</v>
      </c>
      <c r="BR111" s="882"/>
      <c r="BS111" s="882"/>
      <c r="BT111" s="882"/>
      <c r="BU111" s="882"/>
      <c r="BV111" s="882">
        <v>275970</v>
      </c>
      <c r="BW111" s="882"/>
      <c r="BX111" s="882"/>
      <c r="BY111" s="882"/>
      <c r="BZ111" s="882"/>
      <c r="CA111" s="882">
        <v>253189</v>
      </c>
      <c r="CB111" s="882"/>
      <c r="CC111" s="882"/>
      <c r="CD111" s="882"/>
      <c r="CE111" s="882"/>
      <c r="CF111" s="940">
        <v>12.7</v>
      </c>
      <c r="CG111" s="941"/>
      <c r="CH111" s="941"/>
      <c r="CI111" s="941"/>
      <c r="CJ111" s="941"/>
      <c r="CK111" s="992"/>
      <c r="CL111" s="886"/>
      <c r="CM111" s="880" t="s">
        <v>436</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433</v>
      </c>
      <c r="DH111" s="882"/>
      <c r="DI111" s="882"/>
      <c r="DJ111" s="882"/>
      <c r="DK111" s="882"/>
      <c r="DL111" s="882" t="s">
        <v>409</v>
      </c>
      <c r="DM111" s="882"/>
      <c r="DN111" s="882"/>
      <c r="DO111" s="882"/>
      <c r="DP111" s="882"/>
      <c r="DQ111" s="882" t="s">
        <v>243</v>
      </c>
      <c r="DR111" s="882"/>
      <c r="DS111" s="882"/>
      <c r="DT111" s="882"/>
      <c r="DU111" s="882"/>
      <c r="DV111" s="859" t="s">
        <v>243</v>
      </c>
      <c r="DW111" s="859"/>
      <c r="DX111" s="859"/>
      <c r="DY111" s="859"/>
      <c r="DZ111" s="860"/>
    </row>
    <row r="112" spans="1:131" s="226" customFormat="1" ht="26.25" customHeight="1" x14ac:dyDescent="0.15">
      <c r="A112" s="977" t="s">
        <v>437</v>
      </c>
      <c r="B112" s="978"/>
      <c r="C112" s="817" t="s">
        <v>438</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243</v>
      </c>
      <c r="AB112" s="845"/>
      <c r="AC112" s="845"/>
      <c r="AD112" s="845"/>
      <c r="AE112" s="846"/>
      <c r="AF112" s="847" t="s">
        <v>243</v>
      </c>
      <c r="AG112" s="845"/>
      <c r="AH112" s="845"/>
      <c r="AI112" s="845"/>
      <c r="AJ112" s="846"/>
      <c r="AK112" s="847" t="s">
        <v>409</v>
      </c>
      <c r="AL112" s="845"/>
      <c r="AM112" s="845"/>
      <c r="AN112" s="845"/>
      <c r="AO112" s="846"/>
      <c r="AP112" s="889" t="s">
        <v>243</v>
      </c>
      <c r="AQ112" s="890"/>
      <c r="AR112" s="890"/>
      <c r="AS112" s="890"/>
      <c r="AT112" s="891"/>
      <c r="AU112" s="997"/>
      <c r="AV112" s="998"/>
      <c r="AW112" s="998"/>
      <c r="AX112" s="998"/>
      <c r="AY112" s="998"/>
      <c r="AZ112" s="880" t="s">
        <v>439</v>
      </c>
      <c r="BA112" s="817"/>
      <c r="BB112" s="817"/>
      <c r="BC112" s="817"/>
      <c r="BD112" s="817"/>
      <c r="BE112" s="817"/>
      <c r="BF112" s="817"/>
      <c r="BG112" s="817"/>
      <c r="BH112" s="817"/>
      <c r="BI112" s="817"/>
      <c r="BJ112" s="817"/>
      <c r="BK112" s="817"/>
      <c r="BL112" s="817"/>
      <c r="BM112" s="817"/>
      <c r="BN112" s="817"/>
      <c r="BO112" s="817"/>
      <c r="BP112" s="818"/>
      <c r="BQ112" s="881">
        <v>827777</v>
      </c>
      <c r="BR112" s="882"/>
      <c r="BS112" s="882"/>
      <c r="BT112" s="882"/>
      <c r="BU112" s="882"/>
      <c r="BV112" s="882">
        <v>837176</v>
      </c>
      <c r="BW112" s="882"/>
      <c r="BX112" s="882"/>
      <c r="BY112" s="882"/>
      <c r="BZ112" s="882"/>
      <c r="CA112" s="882">
        <v>878986</v>
      </c>
      <c r="CB112" s="882"/>
      <c r="CC112" s="882"/>
      <c r="CD112" s="882"/>
      <c r="CE112" s="882"/>
      <c r="CF112" s="940">
        <v>44.1</v>
      </c>
      <c r="CG112" s="941"/>
      <c r="CH112" s="941"/>
      <c r="CI112" s="941"/>
      <c r="CJ112" s="941"/>
      <c r="CK112" s="992"/>
      <c r="CL112" s="886"/>
      <c r="CM112" s="880" t="s">
        <v>440</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243</v>
      </c>
      <c r="DH112" s="882"/>
      <c r="DI112" s="882"/>
      <c r="DJ112" s="882"/>
      <c r="DK112" s="882"/>
      <c r="DL112" s="882" t="s">
        <v>243</v>
      </c>
      <c r="DM112" s="882"/>
      <c r="DN112" s="882"/>
      <c r="DO112" s="882"/>
      <c r="DP112" s="882"/>
      <c r="DQ112" s="882" t="s">
        <v>409</v>
      </c>
      <c r="DR112" s="882"/>
      <c r="DS112" s="882"/>
      <c r="DT112" s="882"/>
      <c r="DU112" s="882"/>
      <c r="DV112" s="859" t="s">
        <v>433</v>
      </c>
      <c r="DW112" s="859"/>
      <c r="DX112" s="859"/>
      <c r="DY112" s="859"/>
      <c r="DZ112" s="860"/>
    </row>
    <row r="113" spans="1:130" s="226" customFormat="1" ht="26.25" customHeight="1" x14ac:dyDescent="0.15">
      <c r="A113" s="979"/>
      <c r="B113" s="980"/>
      <c r="C113" s="817" t="s">
        <v>441</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91391</v>
      </c>
      <c r="AB113" s="984"/>
      <c r="AC113" s="984"/>
      <c r="AD113" s="984"/>
      <c r="AE113" s="985"/>
      <c r="AF113" s="986">
        <v>87059</v>
      </c>
      <c r="AG113" s="984"/>
      <c r="AH113" s="984"/>
      <c r="AI113" s="984"/>
      <c r="AJ113" s="985"/>
      <c r="AK113" s="986">
        <v>84444</v>
      </c>
      <c r="AL113" s="984"/>
      <c r="AM113" s="984"/>
      <c r="AN113" s="984"/>
      <c r="AO113" s="985"/>
      <c r="AP113" s="987">
        <v>4.2</v>
      </c>
      <c r="AQ113" s="988"/>
      <c r="AR113" s="988"/>
      <c r="AS113" s="988"/>
      <c r="AT113" s="989"/>
      <c r="AU113" s="997"/>
      <c r="AV113" s="998"/>
      <c r="AW113" s="998"/>
      <c r="AX113" s="998"/>
      <c r="AY113" s="998"/>
      <c r="AZ113" s="880" t="s">
        <v>442</v>
      </c>
      <c r="BA113" s="817"/>
      <c r="BB113" s="817"/>
      <c r="BC113" s="817"/>
      <c r="BD113" s="817"/>
      <c r="BE113" s="817"/>
      <c r="BF113" s="817"/>
      <c r="BG113" s="817"/>
      <c r="BH113" s="817"/>
      <c r="BI113" s="817"/>
      <c r="BJ113" s="817"/>
      <c r="BK113" s="817"/>
      <c r="BL113" s="817"/>
      <c r="BM113" s="817"/>
      <c r="BN113" s="817"/>
      <c r="BO113" s="817"/>
      <c r="BP113" s="818"/>
      <c r="BQ113" s="881">
        <v>8882</v>
      </c>
      <c r="BR113" s="882"/>
      <c r="BS113" s="882"/>
      <c r="BT113" s="882"/>
      <c r="BU113" s="882"/>
      <c r="BV113" s="882">
        <v>5253</v>
      </c>
      <c r="BW113" s="882"/>
      <c r="BX113" s="882"/>
      <c r="BY113" s="882"/>
      <c r="BZ113" s="882"/>
      <c r="CA113" s="882">
        <v>3518</v>
      </c>
      <c r="CB113" s="882"/>
      <c r="CC113" s="882"/>
      <c r="CD113" s="882"/>
      <c r="CE113" s="882"/>
      <c r="CF113" s="940">
        <v>0.2</v>
      </c>
      <c r="CG113" s="941"/>
      <c r="CH113" s="941"/>
      <c r="CI113" s="941"/>
      <c r="CJ113" s="941"/>
      <c r="CK113" s="992"/>
      <c r="CL113" s="886"/>
      <c r="CM113" s="880" t="s">
        <v>443</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433</v>
      </c>
      <c r="DH113" s="845"/>
      <c r="DI113" s="845"/>
      <c r="DJ113" s="845"/>
      <c r="DK113" s="846"/>
      <c r="DL113" s="847" t="s">
        <v>243</v>
      </c>
      <c r="DM113" s="845"/>
      <c r="DN113" s="845"/>
      <c r="DO113" s="845"/>
      <c r="DP113" s="846"/>
      <c r="DQ113" s="847" t="s">
        <v>243</v>
      </c>
      <c r="DR113" s="845"/>
      <c r="DS113" s="845"/>
      <c r="DT113" s="845"/>
      <c r="DU113" s="846"/>
      <c r="DV113" s="889" t="s">
        <v>409</v>
      </c>
      <c r="DW113" s="890"/>
      <c r="DX113" s="890"/>
      <c r="DY113" s="890"/>
      <c r="DZ113" s="891"/>
    </row>
    <row r="114" spans="1:130" s="226" customFormat="1" ht="26.25" customHeight="1" x14ac:dyDescent="0.15">
      <c r="A114" s="979"/>
      <c r="B114" s="980"/>
      <c r="C114" s="817" t="s">
        <v>444</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1426</v>
      </c>
      <c r="AB114" s="845"/>
      <c r="AC114" s="845"/>
      <c r="AD114" s="845"/>
      <c r="AE114" s="846"/>
      <c r="AF114" s="847">
        <v>1416</v>
      </c>
      <c r="AG114" s="845"/>
      <c r="AH114" s="845"/>
      <c r="AI114" s="845"/>
      <c r="AJ114" s="846"/>
      <c r="AK114" s="847">
        <v>1764</v>
      </c>
      <c r="AL114" s="845"/>
      <c r="AM114" s="845"/>
      <c r="AN114" s="845"/>
      <c r="AO114" s="846"/>
      <c r="AP114" s="889">
        <v>0.1</v>
      </c>
      <c r="AQ114" s="890"/>
      <c r="AR114" s="890"/>
      <c r="AS114" s="890"/>
      <c r="AT114" s="891"/>
      <c r="AU114" s="997"/>
      <c r="AV114" s="998"/>
      <c r="AW114" s="998"/>
      <c r="AX114" s="998"/>
      <c r="AY114" s="998"/>
      <c r="AZ114" s="880" t="s">
        <v>445</v>
      </c>
      <c r="BA114" s="817"/>
      <c r="BB114" s="817"/>
      <c r="BC114" s="817"/>
      <c r="BD114" s="817"/>
      <c r="BE114" s="817"/>
      <c r="BF114" s="817"/>
      <c r="BG114" s="817"/>
      <c r="BH114" s="817"/>
      <c r="BI114" s="817"/>
      <c r="BJ114" s="817"/>
      <c r="BK114" s="817"/>
      <c r="BL114" s="817"/>
      <c r="BM114" s="817"/>
      <c r="BN114" s="817"/>
      <c r="BO114" s="817"/>
      <c r="BP114" s="818"/>
      <c r="BQ114" s="881">
        <v>212405</v>
      </c>
      <c r="BR114" s="882"/>
      <c r="BS114" s="882"/>
      <c r="BT114" s="882"/>
      <c r="BU114" s="882"/>
      <c r="BV114" s="882">
        <v>204977</v>
      </c>
      <c r="BW114" s="882"/>
      <c r="BX114" s="882"/>
      <c r="BY114" s="882"/>
      <c r="BZ114" s="882"/>
      <c r="CA114" s="882">
        <v>249110</v>
      </c>
      <c r="CB114" s="882"/>
      <c r="CC114" s="882"/>
      <c r="CD114" s="882"/>
      <c r="CE114" s="882"/>
      <c r="CF114" s="940">
        <v>12.5</v>
      </c>
      <c r="CG114" s="941"/>
      <c r="CH114" s="941"/>
      <c r="CI114" s="941"/>
      <c r="CJ114" s="941"/>
      <c r="CK114" s="992"/>
      <c r="CL114" s="886"/>
      <c r="CM114" s="880" t="s">
        <v>446</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243</v>
      </c>
      <c r="DH114" s="845"/>
      <c r="DI114" s="845"/>
      <c r="DJ114" s="845"/>
      <c r="DK114" s="846"/>
      <c r="DL114" s="847" t="s">
        <v>409</v>
      </c>
      <c r="DM114" s="845"/>
      <c r="DN114" s="845"/>
      <c r="DO114" s="845"/>
      <c r="DP114" s="846"/>
      <c r="DQ114" s="847" t="s">
        <v>243</v>
      </c>
      <c r="DR114" s="845"/>
      <c r="DS114" s="845"/>
      <c r="DT114" s="845"/>
      <c r="DU114" s="846"/>
      <c r="DV114" s="889" t="s">
        <v>243</v>
      </c>
      <c r="DW114" s="890"/>
      <c r="DX114" s="890"/>
      <c r="DY114" s="890"/>
      <c r="DZ114" s="891"/>
    </row>
    <row r="115" spans="1:130" s="226" customFormat="1" ht="26.25" customHeight="1" x14ac:dyDescent="0.15">
      <c r="A115" s="979"/>
      <c r="B115" s="980"/>
      <c r="C115" s="817" t="s">
        <v>447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24507</v>
      </c>
      <c r="AB115" s="984"/>
      <c r="AC115" s="984"/>
      <c r="AD115" s="984"/>
      <c r="AE115" s="985"/>
      <c r="AF115" s="986">
        <v>30480</v>
      </c>
      <c r="AG115" s="984"/>
      <c r="AH115" s="984"/>
      <c r="AI115" s="984"/>
      <c r="AJ115" s="985"/>
      <c r="AK115" s="986">
        <v>29913</v>
      </c>
      <c r="AL115" s="984"/>
      <c r="AM115" s="984"/>
      <c r="AN115" s="984"/>
      <c r="AO115" s="985"/>
      <c r="AP115" s="987">
        <v>1.5</v>
      </c>
      <c r="AQ115" s="988"/>
      <c r="AR115" s="988"/>
      <c r="AS115" s="988"/>
      <c r="AT115" s="989"/>
      <c r="AU115" s="997"/>
      <c r="AV115" s="998"/>
      <c r="AW115" s="998"/>
      <c r="AX115" s="998"/>
      <c r="AY115" s="998"/>
      <c r="AZ115" s="880" t="s">
        <v>448</v>
      </c>
      <c r="BA115" s="817"/>
      <c r="BB115" s="817"/>
      <c r="BC115" s="817"/>
      <c r="BD115" s="817"/>
      <c r="BE115" s="817"/>
      <c r="BF115" s="817"/>
      <c r="BG115" s="817"/>
      <c r="BH115" s="817"/>
      <c r="BI115" s="817"/>
      <c r="BJ115" s="817"/>
      <c r="BK115" s="817"/>
      <c r="BL115" s="817"/>
      <c r="BM115" s="817"/>
      <c r="BN115" s="817"/>
      <c r="BO115" s="817"/>
      <c r="BP115" s="818"/>
      <c r="BQ115" s="881" t="s">
        <v>409</v>
      </c>
      <c r="BR115" s="882"/>
      <c r="BS115" s="882"/>
      <c r="BT115" s="882"/>
      <c r="BU115" s="882"/>
      <c r="BV115" s="882" t="s">
        <v>243</v>
      </c>
      <c r="BW115" s="882"/>
      <c r="BX115" s="882"/>
      <c r="BY115" s="882"/>
      <c r="BZ115" s="882"/>
      <c r="CA115" s="882" t="s">
        <v>243</v>
      </c>
      <c r="CB115" s="882"/>
      <c r="CC115" s="882"/>
      <c r="CD115" s="882"/>
      <c r="CE115" s="882"/>
      <c r="CF115" s="940" t="s">
        <v>243</v>
      </c>
      <c r="CG115" s="941"/>
      <c r="CH115" s="941"/>
      <c r="CI115" s="941"/>
      <c r="CJ115" s="941"/>
      <c r="CK115" s="992"/>
      <c r="CL115" s="886"/>
      <c r="CM115" s="880" t="s">
        <v>449</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409</v>
      </c>
      <c r="DH115" s="845"/>
      <c r="DI115" s="845"/>
      <c r="DJ115" s="845"/>
      <c r="DK115" s="846"/>
      <c r="DL115" s="847" t="s">
        <v>243</v>
      </c>
      <c r="DM115" s="845"/>
      <c r="DN115" s="845"/>
      <c r="DO115" s="845"/>
      <c r="DP115" s="846"/>
      <c r="DQ115" s="847" t="s">
        <v>409</v>
      </c>
      <c r="DR115" s="845"/>
      <c r="DS115" s="845"/>
      <c r="DT115" s="845"/>
      <c r="DU115" s="846"/>
      <c r="DV115" s="889" t="s">
        <v>409</v>
      </c>
      <c r="DW115" s="890"/>
      <c r="DX115" s="890"/>
      <c r="DY115" s="890"/>
      <c r="DZ115" s="891"/>
    </row>
    <row r="116" spans="1:130" s="226" customFormat="1" ht="26.25" customHeight="1" x14ac:dyDescent="0.15">
      <c r="A116" s="981"/>
      <c r="B116" s="982"/>
      <c r="C116" s="904" t="s">
        <v>450</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409</v>
      </c>
      <c r="AB116" s="845"/>
      <c r="AC116" s="845"/>
      <c r="AD116" s="845"/>
      <c r="AE116" s="846"/>
      <c r="AF116" s="847" t="s">
        <v>243</v>
      </c>
      <c r="AG116" s="845"/>
      <c r="AH116" s="845"/>
      <c r="AI116" s="845"/>
      <c r="AJ116" s="846"/>
      <c r="AK116" s="847" t="s">
        <v>433</v>
      </c>
      <c r="AL116" s="845"/>
      <c r="AM116" s="845"/>
      <c r="AN116" s="845"/>
      <c r="AO116" s="846"/>
      <c r="AP116" s="889" t="s">
        <v>409</v>
      </c>
      <c r="AQ116" s="890"/>
      <c r="AR116" s="890"/>
      <c r="AS116" s="890"/>
      <c r="AT116" s="891"/>
      <c r="AU116" s="997"/>
      <c r="AV116" s="998"/>
      <c r="AW116" s="998"/>
      <c r="AX116" s="998"/>
      <c r="AY116" s="998"/>
      <c r="AZ116" s="974" t="s">
        <v>451</v>
      </c>
      <c r="BA116" s="975"/>
      <c r="BB116" s="975"/>
      <c r="BC116" s="975"/>
      <c r="BD116" s="975"/>
      <c r="BE116" s="975"/>
      <c r="BF116" s="975"/>
      <c r="BG116" s="975"/>
      <c r="BH116" s="975"/>
      <c r="BI116" s="975"/>
      <c r="BJ116" s="975"/>
      <c r="BK116" s="975"/>
      <c r="BL116" s="975"/>
      <c r="BM116" s="975"/>
      <c r="BN116" s="975"/>
      <c r="BO116" s="975"/>
      <c r="BP116" s="976"/>
      <c r="BQ116" s="881" t="s">
        <v>243</v>
      </c>
      <c r="BR116" s="882"/>
      <c r="BS116" s="882"/>
      <c r="BT116" s="882"/>
      <c r="BU116" s="882"/>
      <c r="BV116" s="882" t="s">
        <v>243</v>
      </c>
      <c r="BW116" s="882"/>
      <c r="BX116" s="882"/>
      <c r="BY116" s="882"/>
      <c r="BZ116" s="882"/>
      <c r="CA116" s="882" t="s">
        <v>243</v>
      </c>
      <c r="CB116" s="882"/>
      <c r="CC116" s="882"/>
      <c r="CD116" s="882"/>
      <c r="CE116" s="882"/>
      <c r="CF116" s="940" t="s">
        <v>243</v>
      </c>
      <c r="CG116" s="941"/>
      <c r="CH116" s="941"/>
      <c r="CI116" s="941"/>
      <c r="CJ116" s="941"/>
      <c r="CK116" s="992"/>
      <c r="CL116" s="886"/>
      <c r="CM116" s="880" t="s">
        <v>452</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433</v>
      </c>
      <c r="DH116" s="845"/>
      <c r="DI116" s="845"/>
      <c r="DJ116" s="845"/>
      <c r="DK116" s="846"/>
      <c r="DL116" s="847" t="s">
        <v>243</v>
      </c>
      <c r="DM116" s="845"/>
      <c r="DN116" s="845"/>
      <c r="DO116" s="845"/>
      <c r="DP116" s="846"/>
      <c r="DQ116" s="847" t="s">
        <v>243</v>
      </c>
      <c r="DR116" s="845"/>
      <c r="DS116" s="845"/>
      <c r="DT116" s="845"/>
      <c r="DU116" s="846"/>
      <c r="DV116" s="889" t="s">
        <v>433</v>
      </c>
      <c r="DW116" s="890"/>
      <c r="DX116" s="890"/>
      <c r="DY116" s="890"/>
      <c r="DZ116" s="891"/>
    </row>
    <row r="117" spans="1:130" s="226" customFormat="1" ht="26.25" customHeight="1" x14ac:dyDescent="0.15">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453</v>
      </c>
      <c r="Z117" s="962"/>
      <c r="AA117" s="967">
        <v>645897</v>
      </c>
      <c r="AB117" s="968"/>
      <c r="AC117" s="968"/>
      <c r="AD117" s="968"/>
      <c r="AE117" s="969"/>
      <c r="AF117" s="970">
        <v>601916</v>
      </c>
      <c r="AG117" s="968"/>
      <c r="AH117" s="968"/>
      <c r="AI117" s="968"/>
      <c r="AJ117" s="969"/>
      <c r="AK117" s="970">
        <v>548828</v>
      </c>
      <c r="AL117" s="968"/>
      <c r="AM117" s="968"/>
      <c r="AN117" s="968"/>
      <c r="AO117" s="969"/>
      <c r="AP117" s="971"/>
      <c r="AQ117" s="972"/>
      <c r="AR117" s="972"/>
      <c r="AS117" s="972"/>
      <c r="AT117" s="973"/>
      <c r="AU117" s="997"/>
      <c r="AV117" s="998"/>
      <c r="AW117" s="998"/>
      <c r="AX117" s="998"/>
      <c r="AY117" s="998"/>
      <c r="AZ117" s="928" t="s">
        <v>454</v>
      </c>
      <c r="BA117" s="929"/>
      <c r="BB117" s="929"/>
      <c r="BC117" s="929"/>
      <c r="BD117" s="929"/>
      <c r="BE117" s="929"/>
      <c r="BF117" s="929"/>
      <c r="BG117" s="929"/>
      <c r="BH117" s="929"/>
      <c r="BI117" s="929"/>
      <c r="BJ117" s="929"/>
      <c r="BK117" s="929"/>
      <c r="BL117" s="929"/>
      <c r="BM117" s="929"/>
      <c r="BN117" s="929"/>
      <c r="BO117" s="929"/>
      <c r="BP117" s="930"/>
      <c r="BQ117" s="881" t="s">
        <v>243</v>
      </c>
      <c r="BR117" s="882"/>
      <c r="BS117" s="882"/>
      <c r="BT117" s="882"/>
      <c r="BU117" s="882"/>
      <c r="BV117" s="882" t="s">
        <v>409</v>
      </c>
      <c r="BW117" s="882"/>
      <c r="BX117" s="882"/>
      <c r="BY117" s="882"/>
      <c r="BZ117" s="882"/>
      <c r="CA117" s="882" t="s">
        <v>243</v>
      </c>
      <c r="CB117" s="882"/>
      <c r="CC117" s="882"/>
      <c r="CD117" s="882"/>
      <c r="CE117" s="882"/>
      <c r="CF117" s="940" t="s">
        <v>243</v>
      </c>
      <c r="CG117" s="941"/>
      <c r="CH117" s="941"/>
      <c r="CI117" s="941"/>
      <c r="CJ117" s="941"/>
      <c r="CK117" s="992"/>
      <c r="CL117" s="886"/>
      <c r="CM117" s="880" t="s">
        <v>455</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243</v>
      </c>
      <c r="DH117" s="845"/>
      <c r="DI117" s="845"/>
      <c r="DJ117" s="845"/>
      <c r="DK117" s="846"/>
      <c r="DL117" s="847" t="s">
        <v>243</v>
      </c>
      <c r="DM117" s="845"/>
      <c r="DN117" s="845"/>
      <c r="DO117" s="845"/>
      <c r="DP117" s="846"/>
      <c r="DQ117" s="847" t="s">
        <v>433</v>
      </c>
      <c r="DR117" s="845"/>
      <c r="DS117" s="845"/>
      <c r="DT117" s="845"/>
      <c r="DU117" s="846"/>
      <c r="DV117" s="889" t="s">
        <v>433</v>
      </c>
      <c r="DW117" s="890"/>
      <c r="DX117" s="890"/>
      <c r="DY117" s="890"/>
      <c r="DZ117" s="891"/>
    </row>
    <row r="118" spans="1:130" s="226" customFormat="1" ht="26.25" customHeight="1" x14ac:dyDescent="0.15">
      <c r="A118" s="960" t="s">
        <v>428</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425</v>
      </c>
      <c r="AB118" s="961"/>
      <c r="AC118" s="961"/>
      <c r="AD118" s="961"/>
      <c r="AE118" s="962"/>
      <c r="AF118" s="963" t="s">
        <v>426</v>
      </c>
      <c r="AG118" s="961"/>
      <c r="AH118" s="961"/>
      <c r="AI118" s="961"/>
      <c r="AJ118" s="962"/>
      <c r="AK118" s="963" t="s">
        <v>303</v>
      </c>
      <c r="AL118" s="961"/>
      <c r="AM118" s="961"/>
      <c r="AN118" s="961"/>
      <c r="AO118" s="962"/>
      <c r="AP118" s="964" t="s">
        <v>427</v>
      </c>
      <c r="AQ118" s="965"/>
      <c r="AR118" s="965"/>
      <c r="AS118" s="965"/>
      <c r="AT118" s="966"/>
      <c r="AU118" s="997"/>
      <c r="AV118" s="998"/>
      <c r="AW118" s="998"/>
      <c r="AX118" s="998"/>
      <c r="AY118" s="998"/>
      <c r="AZ118" s="903" t="s">
        <v>456</v>
      </c>
      <c r="BA118" s="904"/>
      <c r="BB118" s="904"/>
      <c r="BC118" s="904"/>
      <c r="BD118" s="904"/>
      <c r="BE118" s="904"/>
      <c r="BF118" s="904"/>
      <c r="BG118" s="904"/>
      <c r="BH118" s="904"/>
      <c r="BI118" s="904"/>
      <c r="BJ118" s="904"/>
      <c r="BK118" s="904"/>
      <c r="BL118" s="904"/>
      <c r="BM118" s="904"/>
      <c r="BN118" s="904"/>
      <c r="BO118" s="904"/>
      <c r="BP118" s="905"/>
      <c r="BQ118" s="944" t="s">
        <v>243</v>
      </c>
      <c r="BR118" s="910"/>
      <c r="BS118" s="910"/>
      <c r="BT118" s="910"/>
      <c r="BU118" s="910"/>
      <c r="BV118" s="910" t="s">
        <v>243</v>
      </c>
      <c r="BW118" s="910"/>
      <c r="BX118" s="910"/>
      <c r="BY118" s="910"/>
      <c r="BZ118" s="910"/>
      <c r="CA118" s="910" t="s">
        <v>243</v>
      </c>
      <c r="CB118" s="910"/>
      <c r="CC118" s="910"/>
      <c r="CD118" s="910"/>
      <c r="CE118" s="910"/>
      <c r="CF118" s="940" t="s">
        <v>243</v>
      </c>
      <c r="CG118" s="941"/>
      <c r="CH118" s="941"/>
      <c r="CI118" s="941"/>
      <c r="CJ118" s="941"/>
      <c r="CK118" s="992"/>
      <c r="CL118" s="886"/>
      <c r="CM118" s="880" t="s">
        <v>457</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243</v>
      </c>
      <c r="DH118" s="845"/>
      <c r="DI118" s="845"/>
      <c r="DJ118" s="845"/>
      <c r="DK118" s="846"/>
      <c r="DL118" s="847" t="s">
        <v>433</v>
      </c>
      <c r="DM118" s="845"/>
      <c r="DN118" s="845"/>
      <c r="DO118" s="845"/>
      <c r="DP118" s="846"/>
      <c r="DQ118" s="847" t="s">
        <v>243</v>
      </c>
      <c r="DR118" s="845"/>
      <c r="DS118" s="845"/>
      <c r="DT118" s="845"/>
      <c r="DU118" s="846"/>
      <c r="DV118" s="889" t="s">
        <v>433</v>
      </c>
      <c r="DW118" s="890"/>
      <c r="DX118" s="890"/>
      <c r="DY118" s="890"/>
      <c r="DZ118" s="891"/>
    </row>
    <row r="119" spans="1:130" s="226" customFormat="1" ht="26.25" customHeight="1" x14ac:dyDescent="0.15">
      <c r="A119" s="883" t="s">
        <v>431</v>
      </c>
      <c r="B119" s="884"/>
      <c r="C119" s="925" t="s">
        <v>432</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243</v>
      </c>
      <c r="AB119" s="954"/>
      <c r="AC119" s="954"/>
      <c r="AD119" s="954"/>
      <c r="AE119" s="955"/>
      <c r="AF119" s="956" t="s">
        <v>243</v>
      </c>
      <c r="AG119" s="954"/>
      <c r="AH119" s="954"/>
      <c r="AI119" s="954"/>
      <c r="AJ119" s="955"/>
      <c r="AK119" s="956" t="s">
        <v>243</v>
      </c>
      <c r="AL119" s="954"/>
      <c r="AM119" s="954"/>
      <c r="AN119" s="954"/>
      <c r="AO119" s="955"/>
      <c r="AP119" s="957" t="s">
        <v>243</v>
      </c>
      <c r="AQ119" s="958"/>
      <c r="AR119" s="958"/>
      <c r="AS119" s="958"/>
      <c r="AT119" s="959"/>
      <c r="AU119" s="999"/>
      <c r="AV119" s="1000"/>
      <c r="AW119" s="1000"/>
      <c r="AX119" s="1000"/>
      <c r="AY119" s="1000"/>
      <c r="AZ119" s="247" t="s">
        <v>186</v>
      </c>
      <c r="BA119" s="247"/>
      <c r="BB119" s="247"/>
      <c r="BC119" s="247"/>
      <c r="BD119" s="247"/>
      <c r="BE119" s="247"/>
      <c r="BF119" s="247"/>
      <c r="BG119" s="247"/>
      <c r="BH119" s="247"/>
      <c r="BI119" s="247"/>
      <c r="BJ119" s="247"/>
      <c r="BK119" s="247"/>
      <c r="BL119" s="247"/>
      <c r="BM119" s="247"/>
      <c r="BN119" s="247"/>
      <c r="BO119" s="942" t="s">
        <v>458</v>
      </c>
      <c r="BP119" s="943"/>
      <c r="BQ119" s="944">
        <v>4960792</v>
      </c>
      <c r="BR119" s="910"/>
      <c r="BS119" s="910"/>
      <c r="BT119" s="910"/>
      <c r="BU119" s="910"/>
      <c r="BV119" s="910">
        <v>4720229</v>
      </c>
      <c r="BW119" s="910"/>
      <c r="BX119" s="910"/>
      <c r="BY119" s="910"/>
      <c r="BZ119" s="910"/>
      <c r="CA119" s="910">
        <v>4572630</v>
      </c>
      <c r="CB119" s="910"/>
      <c r="CC119" s="910"/>
      <c r="CD119" s="910"/>
      <c r="CE119" s="910"/>
      <c r="CF119" s="813"/>
      <c r="CG119" s="814"/>
      <c r="CH119" s="814"/>
      <c r="CI119" s="814"/>
      <c r="CJ119" s="899"/>
      <c r="CK119" s="993"/>
      <c r="CL119" s="888"/>
      <c r="CM119" s="903" t="s">
        <v>459</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301518</v>
      </c>
      <c r="DH119" s="829"/>
      <c r="DI119" s="829"/>
      <c r="DJ119" s="829"/>
      <c r="DK119" s="830"/>
      <c r="DL119" s="831">
        <v>275970</v>
      </c>
      <c r="DM119" s="829"/>
      <c r="DN119" s="829"/>
      <c r="DO119" s="829"/>
      <c r="DP119" s="830"/>
      <c r="DQ119" s="831">
        <v>253189</v>
      </c>
      <c r="DR119" s="829"/>
      <c r="DS119" s="829"/>
      <c r="DT119" s="829"/>
      <c r="DU119" s="830"/>
      <c r="DV119" s="913">
        <v>12.7</v>
      </c>
      <c r="DW119" s="914"/>
      <c r="DX119" s="914"/>
      <c r="DY119" s="914"/>
      <c r="DZ119" s="915"/>
    </row>
    <row r="120" spans="1:130" s="226" customFormat="1" ht="26.25" customHeight="1" x14ac:dyDescent="0.15">
      <c r="A120" s="885"/>
      <c r="B120" s="886"/>
      <c r="C120" s="880" t="s">
        <v>436</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243</v>
      </c>
      <c r="AB120" s="845"/>
      <c r="AC120" s="845"/>
      <c r="AD120" s="845"/>
      <c r="AE120" s="846"/>
      <c r="AF120" s="847" t="s">
        <v>243</v>
      </c>
      <c r="AG120" s="845"/>
      <c r="AH120" s="845"/>
      <c r="AI120" s="845"/>
      <c r="AJ120" s="846"/>
      <c r="AK120" s="847" t="s">
        <v>243</v>
      </c>
      <c r="AL120" s="845"/>
      <c r="AM120" s="845"/>
      <c r="AN120" s="845"/>
      <c r="AO120" s="846"/>
      <c r="AP120" s="889" t="s">
        <v>243</v>
      </c>
      <c r="AQ120" s="890"/>
      <c r="AR120" s="890"/>
      <c r="AS120" s="890"/>
      <c r="AT120" s="891"/>
      <c r="AU120" s="945" t="s">
        <v>460</v>
      </c>
      <c r="AV120" s="946"/>
      <c r="AW120" s="946"/>
      <c r="AX120" s="946"/>
      <c r="AY120" s="947"/>
      <c r="AZ120" s="925" t="s">
        <v>461</v>
      </c>
      <c r="BA120" s="873"/>
      <c r="BB120" s="873"/>
      <c r="BC120" s="873"/>
      <c r="BD120" s="873"/>
      <c r="BE120" s="873"/>
      <c r="BF120" s="873"/>
      <c r="BG120" s="873"/>
      <c r="BH120" s="873"/>
      <c r="BI120" s="873"/>
      <c r="BJ120" s="873"/>
      <c r="BK120" s="873"/>
      <c r="BL120" s="873"/>
      <c r="BM120" s="873"/>
      <c r="BN120" s="873"/>
      <c r="BO120" s="873"/>
      <c r="BP120" s="874"/>
      <c r="BQ120" s="926">
        <v>1266221</v>
      </c>
      <c r="BR120" s="907"/>
      <c r="BS120" s="907"/>
      <c r="BT120" s="907"/>
      <c r="BU120" s="907"/>
      <c r="BV120" s="907">
        <v>1360376</v>
      </c>
      <c r="BW120" s="907"/>
      <c r="BX120" s="907"/>
      <c r="BY120" s="907"/>
      <c r="BZ120" s="907"/>
      <c r="CA120" s="907">
        <v>1712956</v>
      </c>
      <c r="CB120" s="907"/>
      <c r="CC120" s="907"/>
      <c r="CD120" s="907"/>
      <c r="CE120" s="907"/>
      <c r="CF120" s="931">
        <v>85.9</v>
      </c>
      <c r="CG120" s="932"/>
      <c r="CH120" s="932"/>
      <c r="CI120" s="932"/>
      <c r="CJ120" s="932"/>
      <c r="CK120" s="933" t="s">
        <v>462</v>
      </c>
      <c r="CL120" s="917"/>
      <c r="CM120" s="917"/>
      <c r="CN120" s="917"/>
      <c r="CO120" s="918"/>
      <c r="CP120" s="937" t="s">
        <v>403</v>
      </c>
      <c r="CQ120" s="938"/>
      <c r="CR120" s="938"/>
      <c r="CS120" s="938"/>
      <c r="CT120" s="938"/>
      <c r="CU120" s="938"/>
      <c r="CV120" s="938"/>
      <c r="CW120" s="938"/>
      <c r="CX120" s="938"/>
      <c r="CY120" s="938"/>
      <c r="CZ120" s="938"/>
      <c r="DA120" s="938"/>
      <c r="DB120" s="938"/>
      <c r="DC120" s="938"/>
      <c r="DD120" s="938"/>
      <c r="DE120" s="938"/>
      <c r="DF120" s="939"/>
      <c r="DG120" s="926">
        <v>423323</v>
      </c>
      <c r="DH120" s="907"/>
      <c r="DI120" s="907"/>
      <c r="DJ120" s="907"/>
      <c r="DK120" s="907"/>
      <c r="DL120" s="907">
        <v>460363</v>
      </c>
      <c r="DM120" s="907"/>
      <c r="DN120" s="907"/>
      <c r="DO120" s="907"/>
      <c r="DP120" s="907"/>
      <c r="DQ120" s="907">
        <v>525226</v>
      </c>
      <c r="DR120" s="907"/>
      <c r="DS120" s="907"/>
      <c r="DT120" s="907"/>
      <c r="DU120" s="907"/>
      <c r="DV120" s="908">
        <v>26.3</v>
      </c>
      <c r="DW120" s="908"/>
      <c r="DX120" s="908"/>
      <c r="DY120" s="908"/>
      <c r="DZ120" s="909"/>
    </row>
    <row r="121" spans="1:130" s="226" customFormat="1" ht="26.25" customHeight="1" x14ac:dyDescent="0.15">
      <c r="A121" s="885"/>
      <c r="B121" s="886"/>
      <c r="C121" s="928" t="s">
        <v>463</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243</v>
      </c>
      <c r="AB121" s="845"/>
      <c r="AC121" s="845"/>
      <c r="AD121" s="845"/>
      <c r="AE121" s="846"/>
      <c r="AF121" s="847" t="s">
        <v>243</v>
      </c>
      <c r="AG121" s="845"/>
      <c r="AH121" s="845"/>
      <c r="AI121" s="845"/>
      <c r="AJ121" s="846"/>
      <c r="AK121" s="847" t="s">
        <v>243</v>
      </c>
      <c r="AL121" s="845"/>
      <c r="AM121" s="845"/>
      <c r="AN121" s="845"/>
      <c r="AO121" s="846"/>
      <c r="AP121" s="889" t="s">
        <v>243</v>
      </c>
      <c r="AQ121" s="890"/>
      <c r="AR121" s="890"/>
      <c r="AS121" s="890"/>
      <c r="AT121" s="891"/>
      <c r="AU121" s="948"/>
      <c r="AV121" s="949"/>
      <c r="AW121" s="949"/>
      <c r="AX121" s="949"/>
      <c r="AY121" s="950"/>
      <c r="AZ121" s="880" t="s">
        <v>464</v>
      </c>
      <c r="BA121" s="817"/>
      <c r="BB121" s="817"/>
      <c r="BC121" s="817"/>
      <c r="BD121" s="817"/>
      <c r="BE121" s="817"/>
      <c r="BF121" s="817"/>
      <c r="BG121" s="817"/>
      <c r="BH121" s="817"/>
      <c r="BI121" s="817"/>
      <c r="BJ121" s="817"/>
      <c r="BK121" s="817"/>
      <c r="BL121" s="817"/>
      <c r="BM121" s="817"/>
      <c r="BN121" s="817"/>
      <c r="BO121" s="817"/>
      <c r="BP121" s="818"/>
      <c r="BQ121" s="881">
        <v>821391</v>
      </c>
      <c r="BR121" s="882"/>
      <c r="BS121" s="882"/>
      <c r="BT121" s="882"/>
      <c r="BU121" s="882"/>
      <c r="BV121" s="882">
        <v>761540</v>
      </c>
      <c r="BW121" s="882"/>
      <c r="BX121" s="882"/>
      <c r="BY121" s="882"/>
      <c r="BZ121" s="882"/>
      <c r="CA121" s="882">
        <v>676739</v>
      </c>
      <c r="CB121" s="882"/>
      <c r="CC121" s="882"/>
      <c r="CD121" s="882"/>
      <c r="CE121" s="882"/>
      <c r="CF121" s="940">
        <v>33.9</v>
      </c>
      <c r="CG121" s="941"/>
      <c r="CH121" s="941"/>
      <c r="CI121" s="941"/>
      <c r="CJ121" s="941"/>
      <c r="CK121" s="934"/>
      <c r="CL121" s="920"/>
      <c r="CM121" s="920"/>
      <c r="CN121" s="920"/>
      <c r="CO121" s="921"/>
      <c r="CP121" s="900" t="s">
        <v>405</v>
      </c>
      <c r="CQ121" s="901"/>
      <c r="CR121" s="901"/>
      <c r="CS121" s="901"/>
      <c r="CT121" s="901"/>
      <c r="CU121" s="901"/>
      <c r="CV121" s="901"/>
      <c r="CW121" s="901"/>
      <c r="CX121" s="901"/>
      <c r="CY121" s="901"/>
      <c r="CZ121" s="901"/>
      <c r="DA121" s="901"/>
      <c r="DB121" s="901"/>
      <c r="DC121" s="901"/>
      <c r="DD121" s="901"/>
      <c r="DE121" s="901"/>
      <c r="DF121" s="902"/>
      <c r="DG121" s="881">
        <v>404454</v>
      </c>
      <c r="DH121" s="882"/>
      <c r="DI121" s="882"/>
      <c r="DJ121" s="882"/>
      <c r="DK121" s="882"/>
      <c r="DL121" s="882">
        <v>376813</v>
      </c>
      <c r="DM121" s="882"/>
      <c r="DN121" s="882"/>
      <c r="DO121" s="882"/>
      <c r="DP121" s="882"/>
      <c r="DQ121" s="882">
        <v>353760</v>
      </c>
      <c r="DR121" s="882"/>
      <c r="DS121" s="882"/>
      <c r="DT121" s="882"/>
      <c r="DU121" s="882"/>
      <c r="DV121" s="859">
        <v>17.7</v>
      </c>
      <c r="DW121" s="859"/>
      <c r="DX121" s="859"/>
      <c r="DY121" s="859"/>
      <c r="DZ121" s="860"/>
    </row>
    <row r="122" spans="1:130" s="226" customFormat="1" ht="26.25" customHeight="1" x14ac:dyDescent="0.15">
      <c r="A122" s="885"/>
      <c r="B122" s="886"/>
      <c r="C122" s="880" t="s">
        <v>446</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243</v>
      </c>
      <c r="AB122" s="845"/>
      <c r="AC122" s="845"/>
      <c r="AD122" s="845"/>
      <c r="AE122" s="846"/>
      <c r="AF122" s="847" t="s">
        <v>409</v>
      </c>
      <c r="AG122" s="845"/>
      <c r="AH122" s="845"/>
      <c r="AI122" s="845"/>
      <c r="AJ122" s="846"/>
      <c r="AK122" s="847" t="s">
        <v>243</v>
      </c>
      <c r="AL122" s="845"/>
      <c r="AM122" s="845"/>
      <c r="AN122" s="845"/>
      <c r="AO122" s="846"/>
      <c r="AP122" s="889" t="s">
        <v>243</v>
      </c>
      <c r="AQ122" s="890"/>
      <c r="AR122" s="890"/>
      <c r="AS122" s="890"/>
      <c r="AT122" s="891"/>
      <c r="AU122" s="948"/>
      <c r="AV122" s="949"/>
      <c r="AW122" s="949"/>
      <c r="AX122" s="949"/>
      <c r="AY122" s="950"/>
      <c r="AZ122" s="903" t="s">
        <v>465</v>
      </c>
      <c r="BA122" s="904"/>
      <c r="BB122" s="904"/>
      <c r="BC122" s="904"/>
      <c r="BD122" s="904"/>
      <c r="BE122" s="904"/>
      <c r="BF122" s="904"/>
      <c r="BG122" s="904"/>
      <c r="BH122" s="904"/>
      <c r="BI122" s="904"/>
      <c r="BJ122" s="904"/>
      <c r="BK122" s="904"/>
      <c r="BL122" s="904"/>
      <c r="BM122" s="904"/>
      <c r="BN122" s="904"/>
      <c r="BO122" s="904"/>
      <c r="BP122" s="905"/>
      <c r="BQ122" s="944">
        <v>2783530</v>
      </c>
      <c r="BR122" s="910"/>
      <c r="BS122" s="910"/>
      <c r="BT122" s="910"/>
      <c r="BU122" s="910"/>
      <c r="BV122" s="910">
        <v>2685038</v>
      </c>
      <c r="BW122" s="910"/>
      <c r="BX122" s="910"/>
      <c r="BY122" s="910"/>
      <c r="BZ122" s="910"/>
      <c r="CA122" s="910">
        <v>2622940</v>
      </c>
      <c r="CB122" s="910"/>
      <c r="CC122" s="910"/>
      <c r="CD122" s="910"/>
      <c r="CE122" s="910"/>
      <c r="CF122" s="911">
        <v>131.6</v>
      </c>
      <c r="CG122" s="912"/>
      <c r="CH122" s="912"/>
      <c r="CI122" s="912"/>
      <c r="CJ122" s="912"/>
      <c r="CK122" s="934"/>
      <c r="CL122" s="920"/>
      <c r="CM122" s="920"/>
      <c r="CN122" s="920"/>
      <c r="CO122" s="921"/>
      <c r="CP122" s="900" t="s">
        <v>466</v>
      </c>
      <c r="CQ122" s="901"/>
      <c r="CR122" s="901"/>
      <c r="CS122" s="901"/>
      <c r="CT122" s="901"/>
      <c r="CU122" s="901"/>
      <c r="CV122" s="901"/>
      <c r="CW122" s="901"/>
      <c r="CX122" s="901"/>
      <c r="CY122" s="901"/>
      <c r="CZ122" s="901"/>
      <c r="DA122" s="901"/>
      <c r="DB122" s="901"/>
      <c r="DC122" s="901"/>
      <c r="DD122" s="901"/>
      <c r="DE122" s="901"/>
      <c r="DF122" s="902"/>
      <c r="DG122" s="881" t="s">
        <v>243</v>
      </c>
      <c r="DH122" s="882"/>
      <c r="DI122" s="882"/>
      <c r="DJ122" s="882"/>
      <c r="DK122" s="882"/>
      <c r="DL122" s="882" t="s">
        <v>243</v>
      </c>
      <c r="DM122" s="882"/>
      <c r="DN122" s="882"/>
      <c r="DO122" s="882"/>
      <c r="DP122" s="882"/>
      <c r="DQ122" s="882" t="s">
        <v>243</v>
      </c>
      <c r="DR122" s="882"/>
      <c r="DS122" s="882"/>
      <c r="DT122" s="882"/>
      <c r="DU122" s="882"/>
      <c r="DV122" s="859" t="s">
        <v>243</v>
      </c>
      <c r="DW122" s="859"/>
      <c r="DX122" s="859"/>
      <c r="DY122" s="859"/>
      <c r="DZ122" s="860"/>
    </row>
    <row r="123" spans="1:130" s="226" customFormat="1" ht="26.25" customHeight="1" x14ac:dyDescent="0.15">
      <c r="A123" s="885"/>
      <c r="B123" s="886"/>
      <c r="C123" s="880" t="s">
        <v>452</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243</v>
      </c>
      <c r="AB123" s="845"/>
      <c r="AC123" s="845"/>
      <c r="AD123" s="845"/>
      <c r="AE123" s="846"/>
      <c r="AF123" s="847" t="s">
        <v>433</v>
      </c>
      <c r="AG123" s="845"/>
      <c r="AH123" s="845"/>
      <c r="AI123" s="845"/>
      <c r="AJ123" s="846"/>
      <c r="AK123" s="847" t="s">
        <v>243</v>
      </c>
      <c r="AL123" s="845"/>
      <c r="AM123" s="845"/>
      <c r="AN123" s="845"/>
      <c r="AO123" s="846"/>
      <c r="AP123" s="889" t="s">
        <v>243</v>
      </c>
      <c r="AQ123" s="890"/>
      <c r="AR123" s="890"/>
      <c r="AS123" s="890"/>
      <c r="AT123" s="891"/>
      <c r="AU123" s="951"/>
      <c r="AV123" s="952"/>
      <c r="AW123" s="952"/>
      <c r="AX123" s="952"/>
      <c r="AY123" s="952"/>
      <c r="AZ123" s="247" t="s">
        <v>186</v>
      </c>
      <c r="BA123" s="247"/>
      <c r="BB123" s="247"/>
      <c r="BC123" s="247"/>
      <c r="BD123" s="247"/>
      <c r="BE123" s="247"/>
      <c r="BF123" s="247"/>
      <c r="BG123" s="247"/>
      <c r="BH123" s="247"/>
      <c r="BI123" s="247"/>
      <c r="BJ123" s="247"/>
      <c r="BK123" s="247"/>
      <c r="BL123" s="247"/>
      <c r="BM123" s="247"/>
      <c r="BN123" s="247"/>
      <c r="BO123" s="942" t="s">
        <v>467</v>
      </c>
      <c r="BP123" s="943"/>
      <c r="BQ123" s="897">
        <v>4871142</v>
      </c>
      <c r="BR123" s="898"/>
      <c r="BS123" s="898"/>
      <c r="BT123" s="898"/>
      <c r="BU123" s="898"/>
      <c r="BV123" s="898">
        <v>4806954</v>
      </c>
      <c r="BW123" s="898"/>
      <c r="BX123" s="898"/>
      <c r="BY123" s="898"/>
      <c r="BZ123" s="898"/>
      <c r="CA123" s="898">
        <v>5012635</v>
      </c>
      <c r="CB123" s="898"/>
      <c r="CC123" s="898"/>
      <c r="CD123" s="898"/>
      <c r="CE123" s="898"/>
      <c r="CF123" s="813"/>
      <c r="CG123" s="814"/>
      <c r="CH123" s="814"/>
      <c r="CI123" s="814"/>
      <c r="CJ123" s="899"/>
      <c r="CK123" s="934"/>
      <c r="CL123" s="920"/>
      <c r="CM123" s="920"/>
      <c r="CN123" s="920"/>
      <c r="CO123" s="921"/>
      <c r="CP123" s="900" t="s">
        <v>402</v>
      </c>
      <c r="CQ123" s="901"/>
      <c r="CR123" s="901"/>
      <c r="CS123" s="901"/>
      <c r="CT123" s="901"/>
      <c r="CU123" s="901"/>
      <c r="CV123" s="901"/>
      <c r="CW123" s="901"/>
      <c r="CX123" s="901"/>
      <c r="CY123" s="901"/>
      <c r="CZ123" s="901"/>
      <c r="DA123" s="901"/>
      <c r="DB123" s="901"/>
      <c r="DC123" s="901"/>
      <c r="DD123" s="901"/>
      <c r="DE123" s="901"/>
      <c r="DF123" s="902"/>
      <c r="DG123" s="844" t="s">
        <v>243</v>
      </c>
      <c r="DH123" s="845"/>
      <c r="DI123" s="845"/>
      <c r="DJ123" s="845"/>
      <c r="DK123" s="846"/>
      <c r="DL123" s="847" t="s">
        <v>409</v>
      </c>
      <c r="DM123" s="845"/>
      <c r="DN123" s="845"/>
      <c r="DO123" s="845"/>
      <c r="DP123" s="846"/>
      <c r="DQ123" s="847" t="s">
        <v>409</v>
      </c>
      <c r="DR123" s="845"/>
      <c r="DS123" s="845"/>
      <c r="DT123" s="845"/>
      <c r="DU123" s="846"/>
      <c r="DV123" s="889" t="s">
        <v>243</v>
      </c>
      <c r="DW123" s="890"/>
      <c r="DX123" s="890"/>
      <c r="DY123" s="890"/>
      <c r="DZ123" s="891"/>
    </row>
    <row r="124" spans="1:130" s="226" customFormat="1" ht="26.25" customHeight="1" thickBot="1" x14ac:dyDescent="0.2">
      <c r="A124" s="885"/>
      <c r="B124" s="886"/>
      <c r="C124" s="880" t="s">
        <v>455</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409</v>
      </c>
      <c r="AB124" s="845"/>
      <c r="AC124" s="845"/>
      <c r="AD124" s="845"/>
      <c r="AE124" s="846"/>
      <c r="AF124" s="847" t="s">
        <v>409</v>
      </c>
      <c r="AG124" s="845"/>
      <c r="AH124" s="845"/>
      <c r="AI124" s="845"/>
      <c r="AJ124" s="846"/>
      <c r="AK124" s="847" t="s">
        <v>243</v>
      </c>
      <c r="AL124" s="845"/>
      <c r="AM124" s="845"/>
      <c r="AN124" s="845"/>
      <c r="AO124" s="846"/>
      <c r="AP124" s="889" t="s">
        <v>243</v>
      </c>
      <c r="AQ124" s="890"/>
      <c r="AR124" s="890"/>
      <c r="AS124" s="890"/>
      <c r="AT124" s="891"/>
      <c r="AU124" s="892" t="s">
        <v>468</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5.2</v>
      </c>
      <c r="BR124" s="896"/>
      <c r="BS124" s="896"/>
      <c r="BT124" s="896"/>
      <c r="BU124" s="896"/>
      <c r="BV124" s="896" t="s">
        <v>243</v>
      </c>
      <c r="BW124" s="896"/>
      <c r="BX124" s="896"/>
      <c r="BY124" s="896"/>
      <c r="BZ124" s="896"/>
      <c r="CA124" s="896" t="s">
        <v>409</v>
      </c>
      <c r="CB124" s="896"/>
      <c r="CC124" s="896"/>
      <c r="CD124" s="896"/>
      <c r="CE124" s="896"/>
      <c r="CF124" s="791"/>
      <c r="CG124" s="792"/>
      <c r="CH124" s="792"/>
      <c r="CI124" s="792"/>
      <c r="CJ124" s="927"/>
      <c r="CK124" s="935"/>
      <c r="CL124" s="935"/>
      <c r="CM124" s="935"/>
      <c r="CN124" s="935"/>
      <c r="CO124" s="936"/>
      <c r="CP124" s="900" t="s">
        <v>469</v>
      </c>
      <c r="CQ124" s="901"/>
      <c r="CR124" s="901"/>
      <c r="CS124" s="901"/>
      <c r="CT124" s="901"/>
      <c r="CU124" s="901"/>
      <c r="CV124" s="901"/>
      <c r="CW124" s="901"/>
      <c r="CX124" s="901"/>
      <c r="CY124" s="901"/>
      <c r="CZ124" s="901"/>
      <c r="DA124" s="901"/>
      <c r="DB124" s="901"/>
      <c r="DC124" s="901"/>
      <c r="DD124" s="901"/>
      <c r="DE124" s="901"/>
      <c r="DF124" s="902"/>
      <c r="DG124" s="828" t="s">
        <v>243</v>
      </c>
      <c r="DH124" s="829"/>
      <c r="DI124" s="829"/>
      <c r="DJ124" s="829"/>
      <c r="DK124" s="830"/>
      <c r="DL124" s="831" t="s">
        <v>409</v>
      </c>
      <c r="DM124" s="829"/>
      <c r="DN124" s="829"/>
      <c r="DO124" s="829"/>
      <c r="DP124" s="830"/>
      <c r="DQ124" s="831" t="s">
        <v>243</v>
      </c>
      <c r="DR124" s="829"/>
      <c r="DS124" s="829"/>
      <c r="DT124" s="829"/>
      <c r="DU124" s="830"/>
      <c r="DV124" s="913" t="s">
        <v>243</v>
      </c>
      <c r="DW124" s="914"/>
      <c r="DX124" s="914"/>
      <c r="DY124" s="914"/>
      <c r="DZ124" s="915"/>
    </row>
    <row r="125" spans="1:130" s="226" customFormat="1" ht="26.25" customHeight="1" x14ac:dyDescent="0.15">
      <c r="A125" s="885"/>
      <c r="B125" s="886"/>
      <c r="C125" s="880" t="s">
        <v>457</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243</v>
      </c>
      <c r="AB125" s="845"/>
      <c r="AC125" s="845"/>
      <c r="AD125" s="845"/>
      <c r="AE125" s="846"/>
      <c r="AF125" s="847" t="s">
        <v>243</v>
      </c>
      <c r="AG125" s="845"/>
      <c r="AH125" s="845"/>
      <c r="AI125" s="845"/>
      <c r="AJ125" s="846"/>
      <c r="AK125" s="847" t="s">
        <v>409</v>
      </c>
      <c r="AL125" s="845"/>
      <c r="AM125" s="845"/>
      <c r="AN125" s="845"/>
      <c r="AO125" s="846"/>
      <c r="AP125" s="889" t="s">
        <v>243</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470</v>
      </c>
      <c r="CL125" s="917"/>
      <c r="CM125" s="917"/>
      <c r="CN125" s="917"/>
      <c r="CO125" s="918"/>
      <c r="CP125" s="925" t="s">
        <v>471</v>
      </c>
      <c r="CQ125" s="873"/>
      <c r="CR125" s="873"/>
      <c r="CS125" s="873"/>
      <c r="CT125" s="873"/>
      <c r="CU125" s="873"/>
      <c r="CV125" s="873"/>
      <c r="CW125" s="873"/>
      <c r="CX125" s="873"/>
      <c r="CY125" s="873"/>
      <c r="CZ125" s="873"/>
      <c r="DA125" s="873"/>
      <c r="DB125" s="873"/>
      <c r="DC125" s="873"/>
      <c r="DD125" s="873"/>
      <c r="DE125" s="873"/>
      <c r="DF125" s="874"/>
      <c r="DG125" s="926" t="s">
        <v>243</v>
      </c>
      <c r="DH125" s="907"/>
      <c r="DI125" s="907"/>
      <c r="DJ125" s="907"/>
      <c r="DK125" s="907"/>
      <c r="DL125" s="907" t="s">
        <v>243</v>
      </c>
      <c r="DM125" s="907"/>
      <c r="DN125" s="907"/>
      <c r="DO125" s="907"/>
      <c r="DP125" s="907"/>
      <c r="DQ125" s="907" t="s">
        <v>409</v>
      </c>
      <c r="DR125" s="907"/>
      <c r="DS125" s="907"/>
      <c r="DT125" s="907"/>
      <c r="DU125" s="907"/>
      <c r="DV125" s="908" t="s">
        <v>243</v>
      </c>
      <c r="DW125" s="908"/>
      <c r="DX125" s="908"/>
      <c r="DY125" s="908"/>
      <c r="DZ125" s="909"/>
    </row>
    <row r="126" spans="1:130" s="226" customFormat="1" ht="26.25" customHeight="1" thickBot="1" x14ac:dyDescent="0.2">
      <c r="A126" s="885"/>
      <c r="B126" s="886"/>
      <c r="C126" s="880" t="s">
        <v>459</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24507</v>
      </c>
      <c r="AB126" s="845"/>
      <c r="AC126" s="845"/>
      <c r="AD126" s="845"/>
      <c r="AE126" s="846"/>
      <c r="AF126" s="847">
        <v>30480</v>
      </c>
      <c r="AG126" s="845"/>
      <c r="AH126" s="845"/>
      <c r="AI126" s="845"/>
      <c r="AJ126" s="846"/>
      <c r="AK126" s="847">
        <v>29913</v>
      </c>
      <c r="AL126" s="845"/>
      <c r="AM126" s="845"/>
      <c r="AN126" s="845"/>
      <c r="AO126" s="846"/>
      <c r="AP126" s="889">
        <v>1.5</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472</v>
      </c>
      <c r="CQ126" s="817"/>
      <c r="CR126" s="817"/>
      <c r="CS126" s="817"/>
      <c r="CT126" s="817"/>
      <c r="CU126" s="817"/>
      <c r="CV126" s="817"/>
      <c r="CW126" s="817"/>
      <c r="CX126" s="817"/>
      <c r="CY126" s="817"/>
      <c r="CZ126" s="817"/>
      <c r="DA126" s="817"/>
      <c r="DB126" s="817"/>
      <c r="DC126" s="817"/>
      <c r="DD126" s="817"/>
      <c r="DE126" s="817"/>
      <c r="DF126" s="818"/>
      <c r="DG126" s="881" t="s">
        <v>243</v>
      </c>
      <c r="DH126" s="882"/>
      <c r="DI126" s="882"/>
      <c r="DJ126" s="882"/>
      <c r="DK126" s="882"/>
      <c r="DL126" s="882" t="s">
        <v>409</v>
      </c>
      <c r="DM126" s="882"/>
      <c r="DN126" s="882"/>
      <c r="DO126" s="882"/>
      <c r="DP126" s="882"/>
      <c r="DQ126" s="882" t="s">
        <v>243</v>
      </c>
      <c r="DR126" s="882"/>
      <c r="DS126" s="882"/>
      <c r="DT126" s="882"/>
      <c r="DU126" s="882"/>
      <c r="DV126" s="859" t="s">
        <v>243</v>
      </c>
      <c r="DW126" s="859"/>
      <c r="DX126" s="859"/>
      <c r="DY126" s="859"/>
      <c r="DZ126" s="860"/>
    </row>
    <row r="127" spans="1:130" s="226" customFormat="1" ht="26.25" customHeight="1" x14ac:dyDescent="0.15">
      <c r="A127" s="887"/>
      <c r="B127" s="888"/>
      <c r="C127" s="903" t="s">
        <v>473</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409</v>
      </c>
      <c r="AB127" s="845"/>
      <c r="AC127" s="845"/>
      <c r="AD127" s="845"/>
      <c r="AE127" s="846"/>
      <c r="AF127" s="847" t="s">
        <v>243</v>
      </c>
      <c r="AG127" s="845"/>
      <c r="AH127" s="845"/>
      <c r="AI127" s="845"/>
      <c r="AJ127" s="846"/>
      <c r="AK127" s="847" t="s">
        <v>409</v>
      </c>
      <c r="AL127" s="845"/>
      <c r="AM127" s="845"/>
      <c r="AN127" s="845"/>
      <c r="AO127" s="846"/>
      <c r="AP127" s="889" t="s">
        <v>409</v>
      </c>
      <c r="AQ127" s="890"/>
      <c r="AR127" s="890"/>
      <c r="AS127" s="890"/>
      <c r="AT127" s="891"/>
      <c r="AU127" s="228"/>
      <c r="AV127" s="228"/>
      <c r="AW127" s="228"/>
      <c r="AX127" s="906" t="s">
        <v>474</v>
      </c>
      <c r="AY127" s="877"/>
      <c r="AZ127" s="877"/>
      <c r="BA127" s="877"/>
      <c r="BB127" s="877"/>
      <c r="BC127" s="877"/>
      <c r="BD127" s="877"/>
      <c r="BE127" s="878"/>
      <c r="BF127" s="876" t="s">
        <v>475</v>
      </c>
      <c r="BG127" s="877"/>
      <c r="BH127" s="877"/>
      <c r="BI127" s="877"/>
      <c r="BJ127" s="877"/>
      <c r="BK127" s="877"/>
      <c r="BL127" s="878"/>
      <c r="BM127" s="876" t="s">
        <v>476</v>
      </c>
      <c r="BN127" s="877"/>
      <c r="BO127" s="877"/>
      <c r="BP127" s="877"/>
      <c r="BQ127" s="877"/>
      <c r="BR127" s="877"/>
      <c r="BS127" s="878"/>
      <c r="BT127" s="876" t="s">
        <v>477</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478</v>
      </c>
      <c r="CQ127" s="817"/>
      <c r="CR127" s="817"/>
      <c r="CS127" s="817"/>
      <c r="CT127" s="817"/>
      <c r="CU127" s="817"/>
      <c r="CV127" s="817"/>
      <c r="CW127" s="817"/>
      <c r="CX127" s="817"/>
      <c r="CY127" s="817"/>
      <c r="CZ127" s="817"/>
      <c r="DA127" s="817"/>
      <c r="DB127" s="817"/>
      <c r="DC127" s="817"/>
      <c r="DD127" s="817"/>
      <c r="DE127" s="817"/>
      <c r="DF127" s="818"/>
      <c r="DG127" s="881" t="s">
        <v>409</v>
      </c>
      <c r="DH127" s="882"/>
      <c r="DI127" s="882"/>
      <c r="DJ127" s="882"/>
      <c r="DK127" s="882"/>
      <c r="DL127" s="882" t="s">
        <v>409</v>
      </c>
      <c r="DM127" s="882"/>
      <c r="DN127" s="882"/>
      <c r="DO127" s="882"/>
      <c r="DP127" s="882"/>
      <c r="DQ127" s="882" t="s">
        <v>243</v>
      </c>
      <c r="DR127" s="882"/>
      <c r="DS127" s="882"/>
      <c r="DT127" s="882"/>
      <c r="DU127" s="882"/>
      <c r="DV127" s="859" t="s">
        <v>243</v>
      </c>
      <c r="DW127" s="859"/>
      <c r="DX127" s="859"/>
      <c r="DY127" s="859"/>
      <c r="DZ127" s="860"/>
    </row>
    <row r="128" spans="1:130" s="226" customFormat="1" ht="26.25" customHeight="1" thickBot="1" x14ac:dyDescent="0.2">
      <c r="A128" s="861" t="s">
        <v>479</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480</v>
      </c>
      <c r="X128" s="863"/>
      <c r="Y128" s="863"/>
      <c r="Z128" s="864"/>
      <c r="AA128" s="865">
        <v>82355</v>
      </c>
      <c r="AB128" s="866"/>
      <c r="AC128" s="866"/>
      <c r="AD128" s="866"/>
      <c r="AE128" s="867"/>
      <c r="AF128" s="868">
        <v>83355</v>
      </c>
      <c r="AG128" s="866"/>
      <c r="AH128" s="866"/>
      <c r="AI128" s="866"/>
      <c r="AJ128" s="867"/>
      <c r="AK128" s="868">
        <v>83254</v>
      </c>
      <c r="AL128" s="866"/>
      <c r="AM128" s="866"/>
      <c r="AN128" s="866"/>
      <c r="AO128" s="867"/>
      <c r="AP128" s="869"/>
      <c r="AQ128" s="870"/>
      <c r="AR128" s="870"/>
      <c r="AS128" s="870"/>
      <c r="AT128" s="871"/>
      <c r="AU128" s="228"/>
      <c r="AV128" s="228"/>
      <c r="AW128" s="228"/>
      <c r="AX128" s="872" t="s">
        <v>481</v>
      </c>
      <c r="AY128" s="873"/>
      <c r="AZ128" s="873"/>
      <c r="BA128" s="873"/>
      <c r="BB128" s="873"/>
      <c r="BC128" s="873"/>
      <c r="BD128" s="873"/>
      <c r="BE128" s="874"/>
      <c r="BF128" s="851" t="s">
        <v>243</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482</v>
      </c>
      <c r="CQ128" s="795"/>
      <c r="CR128" s="795"/>
      <c r="CS128" s="795"/>
      <c r="CT128" s="795"/>
      <c r="CU128" s="795"/>
      <c r="CV128" s="795"/>
      <c r="CW128" s="795"/>
      <c r="CX128" s="795"/>
      <c r="CY128" s="795"/>
      <c r="CZ128" s="795"/>
      <c r="DA128" s="795"/>
      <c r="DB128" s="795"/>
      <c r="DC128" s="795"/>
      <c r="DD128" s="795"/>
      <c r="DE128" s="795"/>
      <c r="DF128" s="796"/>
      <c r="DG128" s="855" t="s">
        <v>409</v>
      </c>
      <c r="DH128" s="856"/>
      <c r="DI128" s="856"/>
      <c r="DJ128" s="856"/>
      <c r="DK128" s="856"/>
      <c r="DL128" s="856" t="s">
        <v>243</v>
      </c>
      <c r="DM128" s="856"/>
      <c r="DN128" s="856"/>
      <c r="DO128" s="856"/>
      <c r="DP128" s="856"/>
      <c r="DQ128" s="856" t="s">
        <v>243</v>
      </c>
      <c r="DR128" s="856"/>
      <c r="DS128" s="856"/>
      <c r="DT128" s="856"/>
      <c r="DU128" s="856"/>
      <c r="DV128" s="857" t="s">
        <v>409</v>
      </c>
      <c r="DW128" s="857"/>
      <c r="DX128" s="857"/>
      <c r="DY128" s="857"/>
      <c r="DZ128" s="858"/>
    </row>
    <row r="129" spans="1:131" s="226" customFormat="1" ht="26.25" customHeight="1" x14ac:dyDescent="0.15">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483</v>
      </c>
      <c r="X129" s="842"/>
      <c r="Y129" s="842"/>
      <c r="Z129" s="843"/>
      <c r="AA129" s="844">
        <v>2048210</v>
      </c>
      <c r="AB129" s="845"/>
      <c r="AC129" s="845"/>
      <c r="AD129" s="845"/>
      <c r="AE129" s="846"/>
      <c r="AF129" s="847">
        <v>2101583</v>
      </c>
      <c r="AG129" s="845"/>
      <c r="AH129" s="845"/>
      <c r="AI129" s="845"/>
      <c r="AJ129" s="846"/>
      <c r="AK129" s="847">
        <v>2267370</v>
      </c>
      <c r="AL129" s="845"/>
      <c r="AM129" s="845"/>
      <c r="AN129" s="845"/>
      <c r="AO129" s="846"/>
      <c r="AP129" s="848"/>
      <c r="AQ129" s="849"/>
      <c r="AR129" s="849"/>
      <c r="AS129" s="849"/>
      <c r="AT129" s="850"/>
      <c r="AU129" s="229"/>
      <c r="AV129" s="229"/>
      <c r="AW129" s="229"/>
      <c r="AX129" s="816" t="s">
        <v>484</v>
      </c>
      <c r="AY129" s="817"/>
      <c r="AZ129" s="817"/>
      <c r="BA129" s="817"/>
      <c r="BB129" s="817"/>
      <c r="BC129" s="817"/>
      <c r="BD129" s="817"/>
      <c r="BE129" s="818"/>
      <c r="BF129" s="835" t="s">
        <v>409</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485</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486</v>
      </c>
      <c r="X130" s="842"/>
      <c r="Y130" s="842"/>
      <c r="Z130" s="843"/>
      <c r="AA130" s="844">
        <v>340666</v>
      </c>
      <c r="AB130" s="845"/>
      <c r="AC130" s="845"/>
      <c r="AD130" s="845"/>
      <c r="AE130" s="846"/>
      <c r="AF130" s="847">
        <v>312193</v>
      </c>
      <c r="AG130" s="845"/>
      <c r="AH130" s="845"/>
      <c r="AI130" s="845"/>
      <c r="AJ130" s="846"/>
      <c r="AK130" s="847">
        <v>273940</v>
      </c>
      <c r="AL130" s="845"/>
      <c r="AM130" s="845"/>
      <c r="AN130" s="845"/>
      <c r="AO130" s="846"/>
      <c r="AP130" s="848"/>
      <c r="AQ130" s="849"/>
      <c r="AR130" s="849"/>
      <c r="AS130" s="849"/>
      <c r="AT130" s="850"/>
      <c r="AU130" s="229"/>
      <c r="AV130" s="229"/>
      <c r="AW130" s="229"/>
      <c r="AX130" s="816" t="s">
        <v>487</v>
      </c>
      <c r="AY130" s="817"/>
      <c r="AZ130" s="817"/>
      <c r="BA130" s="817"/>
      <c r="BB130" s="817"/>
      <c r="BC130" s="817"/>
      <c r="BD130" s="817"/>
      <c r="BE130" s="818"/>
      <c r="BF130" s="819">
        <v>11.3</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488</v>
      </c>
      <c r="X131" s="826"/>
      <c r="Y131" s="826"/>
      <c r="Z131" s="827"/>
      <c r="AA131" s="828">
        <v>1707544</v>
      </c>
      <c r="AB131" s="829"/>
      <c r="AC131" s="829"/>
      <c r="AD131" s="829"/>
      <c r="AE131" s="830"/>
      <c r="AF131" s="831">
        <v>1789390</v>
      </c>
      <c r="AG131" s="829"/>
      <c r="AH131" s="829"/>
      <c r="AI131" s="829"/>
      <c r="AJ131" s="830"/>
      <c r="AK131" s="831">
        <v>1993430</v>
      </c>
      <c r="AL131" s="829"/>
      <c r="AM131" s="829"/>
      <c r="AN131" s="829"/>
      <c r="AO131" s="830"/>
      <c r="AP131" s="832"/>
      <c r="AQ131" s="833"/>
      <c r="AR131" s="833"/>
      <c r="AS131" s="833"/>
      <c r="AT131" s="834"/>
      <c r="AU131" s="229"/>
      <c r="AV131" s="229"/>
      <c r="AW131" s="229"/>
      <c r="AX131" s="794" t="s">
        <v>489</v>
      </c>
      <c r="AY131" s="795"/>
      <c r="AZ131" s="795"/>
      <c r="BA131" s="795"/>
      <c r="BB131" s="795"/>
      <c r="BC131" s="795"/>
      <c r="BD131" s="795"/>
      <c r="BE131" s="796"/>
      <c r="BF131" s="797" t="s">
        <v>243</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490</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491</v>
      </c>
      <c r="W132" s="807"/>
      <c r="X132" s="807"/>
      <c r="Y132" s="807"/>
      <c r="Z132" s="808"/>
      <c r="AA132" s="809">
        <v>13.052430859999999</v>
      </c>
      <c r="AB132" s="810"/>
      <c r="AC132" s="810"/>
      <c r="AD132" s="810"/>
      <c r="AE132" s="811"/>
      <c r="AF132" s="812">
        <v>11.53286874</v>
      </c>
      <c r="AG132" s="810"/>
      <c r="AH132" s="810"/>
      <c r="AI132" s="810"/>
      <c r="AJ132" s="811"/>
      <c r="AK132" s="812">
        <v>9.6132796240000005</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492</v>
      </c>
      <c r="W133" s="786"/>
      <c r="X133" s="786"/>
      <c r="Y133" s="786"/>
      <c r="Z133" s="787"/>
      <c r="AA133" s="788">
        <v>12.9</v>
      </c>
      <c r="AB133" s="789"/>
      <c r="AC133" s="789"/>
      <c r="AD133" s="789"/>
      <c r="AE133" s="790"/>
      <c r="AF133" s="788">
        <v>12.6</v>
      </c>
      <c r="AG133" s="789"/>
      <c r="AH133" s="789"/>
      <c r="AI133" s="789"/>
      <c r="AJ133" s="790"/>
      <c r="AK133" s="788">
        <v>11.3</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iyXPL1HBDOMUdnQuFww34P9Vjyp6xyo8WNi8rybEqUdnQmsm9G5v2nVY8P9F0+r2VIzmh+ExouOvKtwX6d120A==" saltValue="VSf7jpmCsyzNRQqx/uiw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erxKX56T3GY9wf2k7rJJ1U3EghMSYFKg0DGifR6Cb7ZXQ9u2gxrSGtzhtyK5HEimxkKl1966fpy679XVyGmzrA==" saltValue="ikpYz3Y5rarLymms5nIo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8xNqFRtCXs8X4/LbJa0vWz/UF0n3Crvt/t0s1IKI3h44KuBtf8Y7snwaKBbuWeEtkwQShg+e1wg68CPqGpHUA==" saltValue="2ICGvVemm83hI6uzSh5J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496</v>
      </c>
      <c r="AP7" s="268"/>
      <c r="AQ7" s="269" t="s">
        <v>497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498</v>
      </c>
      <c r="AQ8" s="275" t="s">
        <v>499</v>
      </c>
      <c r="AR8" s="276" t="s">
        <v>500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501</v>
      </c>
      <c r="AL9" s="1196"/>
      <c r="AM9" s="1196"/>
      <c r="AN9" s="1197"/>
      <c r="AO9" s="277">
        <v>770869</v>
      </c>
      <c r="AP9" s="277">
        <v>322270</v>
      </c>
      <c r="AQ9" s="278">
        <v>231388</v>
      </c>
      <c r="AR9" s="279">
        <v>39.299999999999997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502</v>
      </c>
      <c r="AL10" s="1196"/>
      <c r="AM10" s="1196"/>
      <c r="AN10" s="1197"/>
      <c r="AO10" s="280">
        <v>134316</v>
      </c>
      <c r="AP10" s="280">
        <v>56152</v>
      </c>
      <c r="AQ10" s="281">
        <v>33497</v>
      </c>
      <c r="AR10" s="282">
        <v>67.599999999999994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503</v>
      </c>
      <c r="AL11" s="1196"/>
      <c r="AM11" s="1196"/>
      <c r="AN11" s="1197"/>
      <c r="AO11" s="280" t="s">
        <v>504</v>
      </c>
      <c r="AP11" s="280" t="s">
        <v>504</v>
      </c>
      <c r="AQ11" s="281">
        <v>3588</v>
      </c>
      <c r="AR11" s="282" t="s">
        <v>504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505</v>
      </c>
      <c r="AL12" s="1196"/>
      <c r="AM12" s="1196"/>
      <c r="AN12" s="1197"/>
      <c r="AO12" s="280" t="s">
        <v>504</v>
      </c>
      <c r="AP12" s="280" t="s">
        <v>504</v>
      </c>
      <c r="AQ12" s="281" t="s">
        <v>504</v>
      </c>
      <c r="AR12" s="282" t="s">
        <v>504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506</v>
      </c>
      <c r="AL13" s="1196"/>
      <c r="AM13" s="1196"/>
      <c r="AN13" s="1197"/>
      <c r="AO13" s="280">
        <v>30043</v>
      </c>
      <c r="AP13" s="280">
        <v>12560</v>
      </c>
      <c r="AQ13" s="281">
        <v>10932</v>
      </c>
      <c r="AR13" s="282">
        <v>14.9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507</v>
      </c>
      <c r="AL14" s="1196"/>
      <c r="AM14" s="1196"/>
      <c r="AN14" s="1197"/>
      <c r="AO14" s="280">
        <v>9343</v>
      </c>
      <c r="AP14" s="280">
        <v>3906</v>
      </c>
      <c r="AQ14" s="281">
        <v>4261</v>
      </c>
      <c r="AR14" s="282">
        <v>-8.3000000000000007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508</v>
      </c>
      <c r="AL15" s="1199"/>
      <c r="AM15" s="1199"/>
      <c r="AN15" s="1200"/>
      <c r="AO15" s="280">
        <v>-10299</v>
      </c>
      <c r="AP15" s="280">
        <v>-4306</v>
      </c>
      <c r="AQ15" s="281">
        <v>-17972</v>
      </c>
      <c r="AR15" s="282">
        <v>-76</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186</v>
      </c>
      <c r="AL16" s="1199"/>
      <c r="AM16" s="1199"/>
      <c r="AN16" s="1200"/>
      <c r="AO16" s="280">
        <v>934272</v>
      </c>
      <c r="AP16" s="280">
        <v>390582</v>
      </c>
      <c r="AQ16" s="281">
        <v>265695</v>
      </c>
      <c r="AR16" s="282">
        <v>47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510</v>
      </c>
      <c r="AP20" s="289" t="s">
        <v>511</v>
      </c>
      <c r="AQ20" s="290" t="s">
        <v>512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513</v>
      </c>
      <c r="AL21" s="1202"/>
      <c r="AM21" s="1202"/>
      <c r="AN21" s="1203"/>
      <c r="AO21" s="293">
        <v>31.77</v>
      </c>
      <c r="AP21" s="294">
        <v>23.14</v>
      </c>
      <c r="AQ21" s="295">
        <v>8.6300000000000008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514</v>
      </c>
      <c r="AL22" s="1202"/>
      <c r="AM22" s="1202"/>
      <c r="AN22" s="1203"/>
      <c r="AO22" s="298">
        <v>93.9</v>
      </c>
      <c r="AP22" s="299">
        <v>95.7</v>
      </c>
      <c r="AQ22" s="300">
        <v>-1.8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4" t="s">
        <v>515</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x14ac:dyDescent="0.15">
      <c r="A27" s="305"/>
      <c r="AO27" s="258"/>
      <c r="AP27" s="258"/>
      <c r="AQ27" s="258"/>
      <c r="AR27" s="258"/>
      <c r="AS27" s="258"/>
      <c r="AT27" s="258"/>
    </row>
    <row r="28" spans="1:46" ht="17.25" x14ac:dyDescent="0.15">
      <c r="A28" s="259" t="s">
        <v>516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496</v>
      </c>
      <c r="AP30" s="268"/>
      <c r="AQ30" s="269" t="s">
        <v>497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498</v>
      </c>
      <c r="AQ31" s="275" t="s">
        <v>499</v>
      </c>
      <c r="AR31" s="276" t="s">
        <v>500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518</v>
      </c>
      <c r="AL32" s="1186"/>
      <c r="AM32" s="1186"/>
      <c r="AN32" s="1187"/>
      <c r="AO32" s="308">
        <v>432707</v>
      </c>
      <c r="AP32" s="308">
        <v>180898</v>
      </c>
      <c r="AQ32" s="309">
        <v>153945</v>
      </c>
      <c r="AR32" s="310">
        <v>17.5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519</v>
      </c>
      <c r="AL33" s="1186"/>
      <c r="AM33" s="1186"/>
      <c r="AN33" s="1187"/>
      <c r="AO33" s="308" t="s">
        <v>504</v>
      </c>
      <c r="AP33" s="308" t="s">
        <v>504</v>
      </c>
      <c r="AQ33" s="309" t="s">
        <v>504</v>
      </c>
      <c r="AR33" s="310" t="s">
        <v>504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520</v>
      </c>
      <c r="AL34" s="1186"/>
      <c r="AM34" s="1186"/>
      <c r="AN34" s="1187"/>
      <c r="AO34" s="308" t="s">
        <v>504</v>
      </c>
      <c r="AP34" s="308" t="s">
        <v>504</v>
      </c>
      <c r="AQ34" s="309">
        <v>4</v>
      </c>
      <c r="AR34" s="310" t="s">
        <v>504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521</v>
      </c>
      <c r="AL35" s="1186"/>
      <c r="AM35" s="1186"/>
      <c r="AN35" s="1187"/>
      <c r="AO35" s="308">
        <v>84444</v>
      </c>
      <c r="AP35" s="308">
        <v>35303</v>
      </c>
      <c r="AQ35" s="309">
        <v>31105</v>
      </c>
      <c r="AR35" s="310">
        <v>13.5</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522</v>
      </c>
      <c r="AL36" s="1186"/>
      <c r="AM36" s="1186"/>
      <c r="AN36" s="1187"/>
      <c r="AO36" s="308">
        <v>1764</v>
      </c>
      <c r="AP36" s="308">
        <v>737</v>
      </c>
      <c r="AQ36" s="309">
        <v>3257</v>
      </c>
      <c r="AR36" s="310">
        <v>-77.400000000000006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523</v>
      </c>
      <c r="AL37" s="1186"/>
      <c r="AM37" s="1186"/>
      <c r="AN37" s="1187"/>
      <c r="AO37" s="308">
        <v>29913</v>
      </c>
      <c r="AP37" s="308">
        <v>12505</v>
      </c>
      <c r="AQ37" s="309">
        <v>1590</v>
      </c>
      <c r="AR37" s="310">
        <v>686.5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524</v>
      </c>
      <c r="AL38" s="1189"/>
      <c r="AM38" s="1189"/>
      <c r="AN38" s="1190"/>
      <c r="AO38" s="311" t="s">
        <v>504</v>
      </c>
      <c r="AP38" s="311" t="s">
        <v>504</v>
      </c>
      <c r="AQ38" s="312">
        <v>20</v>
      </c>
      <c r="AR38" s="300" t="s">
        <v>504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525</v>
      </c>
      <c r="AL39" s="1189"/>
      <c r="AM39" s="1189"/>
      <c r="AN39" s="1190"/>
      <c r="AO39" s="308">
        <v>-83254</v>
      </c>
      <c r="AP39" s="308">
        <v>-34805</v>
      </c>
      <c r="AQ39" s="309">
        <v>-7358</v>
      </c>
      <c r="AR39" s="310">
        <v>373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526</v>
      </c>
      <c r="AL40" s="1186"/>
      <c r="AM40" s="1186"/>
      <c r="AN40" s="1187"/>
      <c r="AO40" s="308">
        <v>-273940</v>
      </c>
      <c r="AP40" s="308">
        <v>-114523</v>
      </c>
      <c r="AQ40" s="309">
        <v>-130450</v>
      </c>
      <c r="AR40" s="310">
        <v>-12.2</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296</v>
      </c>
      <c r="AL41" s="1192"/>
      <c r="AM41" s="1192"/>
      <c r="AN41" s="1193"/>
      <c r="AO41" s="308">
        <v>191634</v>
      </c>
      <c r="AP41" s="308">
        <v>80115</v>
      </c>
      <c r="AQ41" s="309">
        <v>52112</v>
      </c>
      <c r="AR41" s="310">
        <v>53.7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528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496</v>
      </c>
      <c r="AN49" s="1180" t="s">
        <v>530</v>
      </c>
      <c r="AO49" s="1181"/>
      <c r="AP49" s="1181"/>
      <c r="AQ49" s="1181"/>
      <c r="AR49" s="1182"/>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531</v>
      </c>
      <c r="AO50" s="325" t="s">
        <v>532</v>
      </c>
      <c r="AP50" s="326" t="s">
        <v>533</v>
      </c>
      <c r="AQ50" s="327" t="s">
        <v>534</v>
      </c>
      <c r="AR50" s="328" t="s">
        <v>535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536</v>
      </c>
      <c r="AL51" s="321"/>
      <c r="AM51" s="329">
        <v>770875</v>
      </c>
      <c r="AN51" s="330">
        <v>296376</v>
      </c>
      <c r="AO51" s="331">
        <v>-19</v>
      </c>
      <c r="AP51" s="332">
        <v>291173</v>
      </c>
      <c r="AQ51" s="333">
        <v>-0.3</v>
      </c>
      <c r="AR51" s="334">
        <v>-18.7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537</v>
      </c>
      <c r="AM52" s="337">
        <v>166582</v>
      </c>
      <c r="AN52" s="338">
        <v>64045</v>
      </c>
      <c r="AO52" s="339">
        <v>1.6</v>
      </c>
      <c r="AP52" s="340">
        <v>119071</v>
      </c>
      <c r="AQ52" s="341">
        <v>-6.7</v>
      </c>
      <c r="AR52" s="342">
        <v>8.3000000000000007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538</v>
      </c>
      <c r="AL53" s="321"/>
      <c r="AM53" s="329">
        <v>734427</v>
      </c>
      <c r="AN53" s="330">
        <v>292251</v>
      </c>
      <c r="AO53" s="331">
        <v>-1.4</v>
      </c>
      <c r="AP53" s="332">
        <v>271581</v>
      </c>
      <c r="AQ53" s="333">
        <v>-6.7</v>
      </c>
      <c r="AR53" s="334">
        <v>5.3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537</v>
      </c>
      <c r="AM54" s="337">
        <v>123016</v>
      </c>
      <c r="AN54" s="338">
        <v>48952</v>
      </c>
      <c r="AO54" s="339">
        <v>-23.6</v>
      </c>
      <c r="AP54" s="340">
        <v>117844</v>
      </c>
      <c r="AQ54" s="341">
        <v>-1</v>
      </c>
      <c r="AR54" s="342">
        <v>-22.6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539</v>
      </c>
      <c r="AL55" s="321"/>
      <c r="AM55" s="329">
        <v>1044037</v>
      </c>
      <c r="AN55" s="330">
        <v>414794</v>
      </c>
      <c r="AO55" s="331">
        <v>41.9</v>
      </c>
      <c r="AP55" s="332">
        <v>268375</v>
      </c>
      <c r="AQ55" s="333">
        <v>-1.2</v>
      </c>
      <c r="AR55" s="334">
        <v>43.1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537</v>
      </c>
      <c r="AM56" s="337">
        <v>355786</v>
      </c>
      <c r="AN56" s="338">
        <v>141353</v>
      </c>
      <c r="AO56" s="339">
        <v>188.8</v>
      </c>
      <c r="AP56" s="340">
        <v>119602</v>
      </c>
      <c r="AQ56" s="341">
        <v>1.5</v>
      </c>
      <c r="AR56" s="342">
        <v>187.3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540</v>
      </c>
      <c r="AL57" s="321"/>
      <c r="AM57" s="329">
        <v>695739</v>
      </c>
      <c r="AN57" s="330">
        <v>286430</v>
      </c>
      <c r="AO57" s="331">
        <v>-30.9</v>
      </c>
      <c r="AP57" s="332">
        <v>301035</v>
      </c>
      <c r="AQ57" s="333">
        <v>12.2</v>
      </c>
      <c r="AR57" s="334">
        <v>-43.1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537</v>
      </c>
      <c r="AM58" s="337">
        <v>185217</v>
      </c>
      <c r="AN58" s="338">
        <v>76252</v>
      </c>
      <c r="AO58" s="339">
        <v>-46.1</v>
      </c>
      <c r="AP58" s="340">
        <v>154376</v>
      </c>
      <c r="AQ58" s="341">
        <v>29.1</v>
      </c>
      <c r="AR58" s="342">
        <v>-75.2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541</v>
      </c>
      <c r="AL59" s="321"/>
      <c r="AM59" s="329">
        <v>678337</v>
      </c>
      <c r="AN59" s="330">
        <v>283586</v>
      </c>
      <c r="AO59" s="331">
        <v>-1</v>
      </c>
      <c r="AP59" s="332">
        <v>277467</v>
      </c>
      <c r="AQ59" s="333">
        <v>-7.8</v>
      </c>
      <c r="AR59" s="334">
        <v>6.8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537</v>
      </c>
      <c r="AM60" s="337">
        <v>125678</v>
      </c>
      <c r="AN60" s="338">
        <v>52541</v>
      </c>
      <c r="AO60" s="339">
        <v>-31.1</v>
      </c>
      <c r="AP60" s="340">
        <v>128378</v>
      </c>
      <c r="AQ60" s="341">
        <v>-16.8</v>
      </c>
      <c r="AR60" s="342">
        <v>-14.3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542</v>
      </c>
      <c r="AL61" s="343"/>
      <c r="AM61" s="344">
        <v>784683</v>
      </c>
      <c r="AN61" s="345">
        <v>314687</v>
      </c>
      <c r="AO61" s="346">
        <v>-2.1</v>
      </c>
      <c r="AP61" s="347">
        <v>281926</v>
      </c>
      <c r="AQ61" s="348">
        <v>-0.8</v>
      </c>
      <c r="AR61" s="334">
        <v>-1.3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537</v>
      </c>
      <c r="AM62" s="337">
        <v>191256</v>
      </c>
      <c r="AN62" s="338">
        <v>76629</v>
      </c>
      <c r="AO62" s="339">
        <v>17.899999999999999</v>
      </c>
      <c r="AP62" s="340">
        <v>127854</v>
      </c>
      <c r="AQ62" s="341">
        <v>1.2</v>
      </c>
      <c r="AR62" s="342">
        <v>16.7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loOZO9PM/2OGsTjzayMiJY6GZp4m0wc0MUvdPcAqd/ptZ+y8qOSjMzWiTr28P5ZKXEZHqIoeoA2iaQR46QUNew==" saltValue="babe4tTEcJzkaft3Bt8B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544</v>
      </c>
    </row>
    <row r="120" spans="125:125" ht="13.5" hidden="1" customHeight="1" x14ac:dyDescent="0.15"/>
    <row r="121" spans="125:125" ht="13.5" hidden="1" customHeight="1" x14ac:dyDescent="0.15">
      <c r="DU121" s="255"/>
    </row>
  </sheetData>
  <sheetProtection algorithmName="SHA-512" hashValue="ZKg1rO4UN8gGZSmqQHDn0hvLBl2Z0OQEA61oOtoQIWtezLhUpmmHppV0SMjM2YTmbdkM+FKjdvFS+TkW23Kumw==" saltValue="OE6PLQd3qxlvKdoPoRpS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545</v>
      </c>
    </row>
  </sheetData>
  <sheetProtection algorithmName="SHA-512" hashValue="Zku4YdbEJouCC4LULCyh5cWcHKCyDVgG1KXTJbTOZKXiChI7f8QgqmgYFUMMoOXdofkX1NXh9XVXTuEs4yXOzw==" saltValue="Koeg7vfgYxUuf1kTfFcC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04" t="s">
        <v>3</v>
      </c>
      <c r="D47" s="1204"/>
      <c r="E47" s="1205"/>
      <c r="F47" s="11">
        <v>21.13</v>
      </c>
      <c r="G47" s="12">
        <v>19.190000000000001</v>
      </c>
      <c r="H47" s="12">
        <v>17.059999999999999</v>
      </c>
      <c r="I47" s="12">
        <v>18.68</v>
      </c>
      <c r="J47" s="13">
        <v>29.49</v>
      </c>
    </row>
    <row r="48" spans="2:10" ht="57.75" customHeight="1" x14ac:dyDescent="0.15">
      <c r="B48" s="14"/>
      <c r="C48" s="1206" t="s">
        <v>4</v>
      </c>
      <c r="D48" s="1206"/>
      <c r="E48" s="1207"/>
      <c r="F48" s="15">
        <v>5.57</v>
      </c>
      <c r="G48" s="16">
        <v>4.8099999999999996</v>
      </c>
      <c r="H48" s="16">
        <v>6.47</v>
      </c>
      <c r="I48" s="16">
        <v>4.18</v>
      </c>
      <c r="J48" s="17">
        <v>2.63</v>
      </c>
    </row>
    <row r="49" spans="2:10" ht="57.75" customHeight="1" thickBot="1" x14ac:dyDescent="0.2">
      <c r="B49" s="18"/>
      <c r="C49" s="1208" t="s">
        <v>5</v>
      </c>
      <c r="D49" s="1208"/>
      <c r="E49" s="1209"/>
      <c r="F49" s="19" t="s">
        <v>551</v>
      </c>
      <c r="G49" s="20" t="s">
        <v>552</v>
      </c>
      <c r="H49" s="20" t="s">
        <v>553</v>
      </c>
      <c r="I49" s="20" t="s">
        <v>554</v>
      </c>
      <c r="J49" s="21">
        <v>10.94</v>
      </c>
    </row>
    <row r="50" spans="2:10" x14ac:dyDescent="0.15"/>
  </sheetData>
  <sheetProtection algorithmName="SHA-512" hashValue="jReOKoy+Y5UbGqK/0GRpUik8aokTpNKlE7wasqMpVt3qiA57Uz98zNQZRjOgN4tNdU6tHVcmHM4vsmxB4FqB+g==" saltValue="/KgLWkS1X6E7qskt3VMC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2023-03-19T01:59:10Z</cp:lastPrinted>
  <dcterms:created xsi:type="dcterms:W3CDTF">2023-02-20T03:34:23Z</dcterms:created>
  <dcterms:modified xsi:type="dcterms:W3CDTF">2023-10-23T05:25:20Z</dcterms:modified>
  <cp:category/>
</cp:coreProperties>
</file>