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35" i="9"/>
  <c r="U34" i="9" s="1"/>
  <c r="U35" i="9" s="1"/>
  <c r="U36" i="9" s="1"/>
  <c r="CO34" i="9"/>
  <c r="BW34" i="9"/>
  <c r="AM34" i="9"/>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<sst xmlns="http://schemas.openxmlformats.org/spreadsheetml/2006/main" count="1050" uniqueCount="554">
  <si>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</si>
  <si>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</si>
  <si>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</si>
  <si>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</si>
  <si>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</si>
  <si>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</si>
  <si>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</si>
  <si>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</si>
  <si>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</si>
  <si>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</si>
  <si>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</si>
  <si>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</si>
  <si>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</si>
  <si>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</si>
  <si>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</si>
  <si>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</si>
  <si>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</si>
  <si>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</si>
  <si>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</si>
  <si>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</si>
  <si>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</si>
  <si>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</si>
  <si>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</si>
  <si>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</si>
  <si>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</si>
  <si>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</si>
  <si>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</si>
  <si>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</si>
  <si>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</si>
  <si>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</si>
  <si>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</si>
  <si>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</si>
  <si>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</si>
  <si>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</si>
  <si>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</si>
  <si>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</si>
  <si>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</si>
  <si>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</si>
  <si>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</si>
  <si>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</si>
  <si>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</si>
  <si>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</si>
  <si>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</si>
  <si>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</si>
  <si>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</si>
  <si>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</si>
  <si>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</si>
  <si>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</si>
  <si>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</si>
  <si>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</si>
  <si>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</si>
  <si>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</si>
  <si>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</si>
  <si>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</si>
  <si>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</si>
  <si>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</si>
  <si>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</si>
  <si>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</si>
  <si>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</si>
  <si>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</si>
  <si>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</si>
  <si>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</si>
  <si>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</si>
  <si>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</si>
  <si>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</si>
  <si>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</si>
  <si>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</si>
  <si>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</si>
  <si>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</si>
  <si>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</si>
  <si>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</si>
  <si>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</si>
  <si>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</si>
  <si>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</si>
  <si>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</si>
  <si>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</si>
  <si>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</si>
  <si>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</si>
  <si>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</si>
  <si>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</si>
  <si>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</si>
  <si>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</si>
  <si>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</si>
  <si>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</si>
  <si>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</si>
  <si>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</si>
  <si>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</si>
  <si>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</si>
  <si>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</si>
  <si>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</si>
  <si>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</si>
  <si>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</si>
  <si>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</si>
  <si>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</si>
  <si>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</si>
  <si>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</si>
  <si>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</si>
  <si>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</si>
  <si>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</si>
  <si>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</si>
  <si>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</si>
  <si>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</si>
  <si>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</si>
  <si>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</si>
  <si>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</si>
  <si>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</si>
  <si>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</si>
  <si>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</si>
  <si>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</si>
  <si>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</si>
  <si>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</si>
  <si>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</si>
  <si>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</si>
  <si>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</si>
  <si>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</si>
  <si>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</si>
  <si>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</si>
  <si>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</si>
  <si>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</si>
  <si>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</si>
  <si>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</si>
  <si>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</si>
  <si>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</si>
  <si>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</si>
  <si>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</si>
  <si>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</si>
  <si>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</si>
  <si>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</si>
  <si>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</si>
  <si>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</si>
  <si>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</si>
  <si>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</si>
  <si>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</si>
  <si>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</si>
  <si>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</si>
  <si>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</si>
  <si>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</si>
  <si>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</si>
  <si>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</si>
  <si>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</si>
  <si>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</si>
  <si>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</si>
  <si>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</si>
  <si>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</si>
  <si>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</si>
  <si>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</si>
  <si>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</si>
  <si>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</si>
  <si>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</si>
  <si>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</si>
  <si>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</si>
  <si>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</si>
  <si>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</si>
  <si>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</si>
  <si>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</si>
  <si>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</si>
  <si>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</si>
  <si>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</si>
  <si>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</si>
  <si>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</si>
  <si>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</si>
  <si>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</si>
  <si>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</si>
  <si>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</si>
  <si>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</si>
  <si>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</si>
  <si>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</si>
  <si>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</si>
  <si>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</si>
  <si>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</si>
  <si>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</si>
  <si>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</si>
  <si>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</si>
  <si>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</si>
  <si>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</si>
  <si>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</si>
  <si>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</si>
  <si>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</si>
  <si>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</si>
  <si>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</si>
  <si>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</si>
  <si>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</si>
  <si>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</si>
  <si>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</si>
  <si>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</si>
  <si>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</si>
  <si>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</si>
  <si>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</si>
  <si>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</si>
  <si>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</si>
  <si>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</si>
  <si>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</si>
  <si>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</si>
  <si>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</si>
  <si>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</si>
  <si>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</si>
  <si>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</si>
  <si>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北海道壮瞥町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</si>
  <si>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</si>
  <si>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</si>
  <si>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</si>
  <si>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</si>
  <si>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</si>
  <si>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</si>
  <si>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</si>
  <si>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</si>
  <si>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</si>
  <si>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</si>
  <si>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</si>
  <si>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</si>
  <si>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</si>
  <si>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</si>
  <si>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</si>
  <si>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</si>
  <si>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</si>
  <si>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</si>
  <si>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</si>
  <si>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</si>
  <si>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</si>
  <si>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</si>
  <si>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</si>
  <si>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</si>
  <si>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</si>
  <si>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</si>
  <si>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</si>
  <si>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</si>
  <si>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</si>
  <si>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</si>
  <si>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</si>
  <si>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</si>
  <si>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</si>
  <si>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</si>
  <si>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</si>
  <si>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</si>
  <si>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</si>
  <si>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</si>
  <si>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</si>
  <si>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</si>
  <si>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</si>
  <si>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</si>
  <si>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</si>
  <si>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</si>
  <si>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</si>
  <si>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</si>
  <si>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</si>
  <si>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</si>
  <si>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</si>
  <si>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</si>
  <si>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</si>
  <si>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</si>
  <si>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</si>
  <si>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</si>
  <si>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</si>
  <si>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</si>
  <si>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</si>
  <si>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</si>
  <si>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</si>
  <si>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</si>
  <si>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</si>
  <si>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</si>
  <si>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</si>
  <si>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</si>
  <si>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</si>
  <si>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</si>
  <si>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</si>
  <si>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</si>
  <si>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</si>
  <si>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</si>
  <si>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</si>
  <si>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</si>
  <si>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</si>
  <si>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</si>
  <si>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</si>
  <si>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</si>
  <si>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</si>
  <si>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</si>
  <si>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</si>
  <si>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</si>
  <si>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</si>
  <si>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</si>
  <si>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</si>
  <si>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</si>
  <si>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</si>
  <si>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</si>
  <si>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</si>
  <si>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</si>
  <si>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</si>
  <si>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</si>
  <si>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</si>
  <si>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</si>
  <si>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</si>
  <si>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</si>
  <si>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</si>
  <si>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</si>
  <si>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</si>
  <si>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</si>
  <si>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</si>
  <si>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</si>
  <si>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</si>
  <si>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</si>
  <si>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</si>
  <si>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</si>
  <si>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</si>
  <si>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</si>
  <si>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</si>
  <si>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</si>
  <si>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</si>
  <si>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</si>
  <si>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</si>
  <si>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</si>
  <si>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</si>
  <si>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</si>
  <si>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</si>
  <si>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</si>
  <si>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</si>
  <si>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</si>
  <si>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</si>
  <si>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</si>
  <si>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</si>
  <si>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</si>
  <si>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</si>
  <si>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</si>
  <si>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</si>
  <si>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</si>
  <si>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</si>
  <si>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</si>
  <si>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</si>
  <si>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</si>
  <si>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</si>
  <si>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</si>
  <si>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</si>
  <si>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</si>
  <si>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</si>
  <si>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</si>
  <si>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</si>
  <si>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</si>
  <si>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</si>
  <si>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</si>
  <si>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</si>
  <si>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</si>
  <si>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</si>
  <si>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</si>
  <si>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</si>
  <si>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</si>
  <si>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</si>
  <si>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</si>
  <si>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北海道壮瞥町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</si>
  <si>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</si>
  <si>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</si>
  <si>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</si>
  <si>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</si>
  <si>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</si>
  <si>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</si>
  <si>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</si>
  <si>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</si>
  <si>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</si>
  <si>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</si>
  <si>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</si>
  <si>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</si>
  <si>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</si>
  <si>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</si>
  <si>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</si>
  <si>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</si>
  <si>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</si>
  <si>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</si>
  <si>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</si>
  <si>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</si>
  <si>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</si>
  <si>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</si>
  <si>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</si>
  <si>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</si>
  <si>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</si>
  <si>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</si>
  <si>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</si>
  <si>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</si>
  <si>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</si>
  <si>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</si>
  <si>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</si>
  <si>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</si>
  <si>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</si>
  <si>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</si>
  <si>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</si>
  <si>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</si>
  <si>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</si>
  <si>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</si>
  <si>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</si>
  <si>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</si>
  <si>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</si>
  <si>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</si>
  <si>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</si>
  <si>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</si>
  <si>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</si>
  <si>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</si>
  <si>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</si>
  <si>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</si>
  <si>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</si>
  <si>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</si>
  <si>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</si>
  <si>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</si>
  <si>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</si>
  <si>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</si>
  <si>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</si>
  <si>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</si>
  <si>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</si>
  <si>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</si>
  <si>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</si>
  <si>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</si>
  <si>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</si>
  <si>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</si>
  <si>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</si>
  <si>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</si>
  <si>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</si>
  <si>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</si>
  <si>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</si>
  <si>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</si>
  <si>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</si>
  <si>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</si>
  <si>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</si>
  <si>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</si>
  <si>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</si>
  <si>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</si>
  <si>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</si>
  <si>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</si>
  <si>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</si>
  <si>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</si>
  <si>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</si>
  <si>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</si>
  <si>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</si>
  <si>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</si>
  <si>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</si>
  <si>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</si>
  <si>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</si>
  <si>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</si>
  <si>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</si>
  <si>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</si>
  <si>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</si>
  <si>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</si>
  <si>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</si>
  <si>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</si>
  <si>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</si>
  <si>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</si>
  <si>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</si>
  <si>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</si>
  <si>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</si>
  <si>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</si>
  <si>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</si>
  <si>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</si>
  <si>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</si>
  <si>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</si>
  <si>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</si>
  <si>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</si>
  <si>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</si>
  <si>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</si>
  <si>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</si>
  <si>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</si>
  <si>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</si>
  <si>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</si>
  <si>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</si>
  <si>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</si>
  <si>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</si>
  <si>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</si>
  <si>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</si>
  <si>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</si>
  <si>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</si>
  <si>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</si>
  <si>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</si>
  <si>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</si>
  <si>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</si>
  <si>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</si>
  <si>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</si>
  <si>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</si>
  <si>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</si>
  <si>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</si>
  <si>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</si>
  <si>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</si>
  <si>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</si>
  <si>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</si>
  <si>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</si>
  <si>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</si>
  <si>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</si>
  <si>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</si>
  <si>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</si>
  <si>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</si>
  <si>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</si>
  <si>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</si>
  <si>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</si>
  <si>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</si>
  <si>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</si>
  <si>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</si>
  <si>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</si>
  <si>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</si>
  <si>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</si>
  <si>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</si>
  <si>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</si>
  <si>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</si>
  <si>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</si>
  <si>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</si>
  <si>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</si>
  <si>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</si>
  <si>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</si>
  <si>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</si>
  <si>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</si>
  <si>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</si>
  <si>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</si>
  <si>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</si>
  <si>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</si>
  <si>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</si>
  <si>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</si>
  <si>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</si>
  <si>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</si>
  <si>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</si>
  <si>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</si>
  <si>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</si>
  <si>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</si>
  <si>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</si>
  <si>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</si>
  <si>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</si>
  <si>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</si>
  <si>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</si>
  <si>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</si>
  <si>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</si>
  <si>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2.54</t>
  </si>
  <si>
    <t>▲ 6.92</t>
  </si>
  <si>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</si>
  <si>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</si>
  <si>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</si>
  <si>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</si>
  <si>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</si>
  <si>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</si>
  <si>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</si>
  <si>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</si>
  <si>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t>
    <phoneticPr fontId="2"/>
  </si>
  <si>
    <t>-</t>
    <phoneticPr fontId="2"/>
  </si>
  <si>
    <t>-</t>
    <phoneticPr fontId="2"/>
  </si>
  <si>
    <t>西いぶり広域連合</t>
    <rPh sb="0" eb="1">
      <t>ニシ</t>
    </rPh>
    <rPh sb="4" eb="6">
      <t>コウイキ</t>
    </rPh>
    <rPh sb="6" eb="8">
      <t>レンゴウ</t>
    </rPh>
    <phoneticPr fontId="2"/>
  </si>
  <si>
    <t>西胆振消防組合</t>
    <rPh sb="0" eb="1">
      <t>ニシ</t>
    </rPh>
    <rPh sb="1" eb="3">
      <t>イブリ</t>
    </rPh>
    <rPh sb="3" eb="5">
      <t>ショウボウ</t>
    </rPh>
    <rPh sb="5" eb="7">
      <t>クミアイ</t>
    </rPh>
    <phoneticPr fontId="2"/>
  </si>
  <si>
    <t>オロフレリゾート</t>
    <phoneticPr fontId="2"/>
  </si>
  <si>
    <t>壮瞥町リサイクルシステム</t>
    <rPh sb="0" eb="3">
      <t>ソウベツチョウ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</si>
  <si>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</si>
  <si>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</si>
  <si>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</si>
  <si>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</si>
  <si>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</si>
  <si>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</si>
  <si>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</si>
  <si>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</si>
  <si>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</si>
  <si>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</si>
  <si>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</si>
  <si>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</si>
  <si>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</si>
  <si>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平成22年度以降の大型投資事業の抑制などにより減少傾向にあるが、類似団体の水準より高い傾向にある。一方で、有形固定資産減価償却率は類似団体より低い水準にある。主な要因としては、役場本庁舎や消防庁舎、こどもセンターなど比較的新しい施設が多いことが挙げられる。今後は減価償却率の上昇が見込まれるが、公共施設等総合管理計画に基づき、施設の統廃合や複合化、計画的な更新に取り組んでいく。</t>
    <phoneticPr fontId="5"/>
  </si>
  <si>
    <t>有形固定資産減価償却率</t>
    <phoneticPr fontId="5"/>
  </si>
  <si>
    <t>　将来負担比率は、平成22年度以降の大型投資事業の抑制などにより減少傾向にあったが、新たに民間住宅借上の債務負担行為を開始したことにより比率が上昇した。平成28年度は基金の減少などにより、さらに上昇している。
　実質公債費比率は、地方債の元利償還金が償還ピークである平成25年度を過ぎたため穏やかに減少しているものの、依然高い水準で推移している。
　両比率ともに類似団体を上回っており、地方債の発行を抑制し、計画的な基金への積み立てや充当可能財源の確保に努め、健全な財政運営を図る。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</si>
</sst>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214660</c:v>
                </c:pt>
                <c:pt idx="1">
                  <c:v>162269</c:v>
                </c:pt>
                <c:pt idx="2">
                  <c:v>246237</c:v>
                </c:pt>
                <c:pt idx="3">
                  <c:v>412857</c:v>
                </c:pt>
                <c:pt idx="4">
                  <c:v>366089</c:v>
                </c:pt>
              </c:numCache>
            </c:numRef>
          </c:val>
          <c:smooth val="0"/>
        </c:ser>
        <c:dLbls>
          <c:showLegendKey val="0"/>
          <c:showVal val="0"/>
          <c:showCatName val="0"/>
          <c:showSerName val="0"/>
          <c:showPercent val="0"/>
          <c:showBubbleSize val="0"/>
        </c:dLbls>
        <c:marker val="1"/>
        <c:smooth val="0"/>
        <c:axId val="106862080"/>
        <c:axId val="106864000"/>
      </c:lineChart>
      <c:catAx>
        <c:axId val="1068620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864000"/>
        <c:crosses val="autoZero"/>
        <c:auto val="1"/>
        <c:lblAlgn val="ctr"/>
        <c:lblOffset val="100"/>
        <c:tickLblSkip val="1"/>
        <c:tickMarkSkip val="1"/>
        <c:noMultiLvlLbl val="0"/>
      </c:catAx>
      <c:valAx>
        <c:axId val="10686400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862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5.65</c:v>
                </c:pt>
                <c:pt idx="1">
                  <c:v>5.86</c:v>
                </c:pt>
                <c:pt idx="2">
                  <c:v>5.12</c:v>
                </c:pt>
                <c:pt idx="3">
                  <c:v>5.63</c:v>
                </c:pt>
                <c:pt idx="4">
                  <c:v>4.58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25.46</c:v>
                </c:pt>
                <c:pt idx="1">
                  <c:v>27.95</c:v>
                </c:pt>
                <c:pt idx="2">
                  <c:v>26.88</c:v>
                </c:pt>
                <c:pt idx="3">
                  <c:v>29.31</c:v>
                </c:pt>
                <c:pt idx="4">
                  <c:v>25.01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4711424"/>
        <c:axId val="106586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2.95</c:v>
                </c:pt>
                <c:pt idx="1">
                  <c:v>3.12</c:v>
                </c:pt>
                <c:pt idx="2">
                  <c:v>-2.54</c:v>
                </c:pt>
                <c:pt idx="3">
                  <c:v>3.45</c:v>
                </c:pt>
                <c:pt idx="4">
                  <c:v>-6.92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4711424"/>
        <c:axId val="106586112"/>
      </c:lineChart>
      <c:catAx>
        <c:axId val="3471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586112"/>
        <c:crosses val="autoZero"/>
        <c:auto val="1"/>
        <c:lblAlgn val="ctr"/>
        <c:lblOffset val="100"/>
        <c:tickLblSkip val="1"/>
        <c:tickMarkSkip val="1"/>
        <c:noMultiLvlLbl val="0"/>
      </c:catAx>
      <c:valAx>
        <c:axId val="106586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1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0.05</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0.31</c:v>
                </c:pt>
                <c:pt idx="2">
                  <c:v>#N/A</c:v>
                </c:pt>
                <c:pt idx="3">
                  <c:v>0.67</c:v>
                </c:pt>
                <c:pt idx="4">
                  <c:v>#N/A</c:v>
                </c:pt>
                <c:pt idx="5">
                  <c:v>0.48</c:v>
                </c:pt>
                <c:pt idx="6">
                  <c:v>#N/A</c:v>
                </c:pt>
                <c:pt idx="7">
                  <c:v>1.1399999999999999</c:v>
                </c:pt>
                <c:pt idx="8">
                  <c:v>#N/A</c:v>
                </c:pt>
                <c:pt idx="9">
                  <c:v>0.46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0.53</c:v>
                </c:pt>
                <c:pt idx="2">
                  <c:v>#N/A</c:v>
                </c:pt>
                <c:pt idx="3">
                  <c:v>0.26</c:v>
                </c:pt>
                <c:pt idx="4">
                  <c:v>#N/A</c:v>
                </c:pt>
                <c:pt idx="5">
                  <c:v>0.28000000000000003</c:v>
                </c:pt>
                <c:pt idx="6">
                  <c:v>#N/A</c:v>
                </c:pt>
                <c:pt idx="7">
                  <c:v>1.19</c:v>
                </c:pt>
                <c:pt idx="8">
                  <c:v>#N/A</c:v>
                </c:pt>
                <c:pt idx="9">
                  <c:v>0.74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5.64</c:v>
                </c:pt>
                <c:pt idx="2">
                  <c:v>#N/A</c:v>
                </c:pt>
                <c:pt idx="3">
                  <c:v>5.85</c:v>
                </c:pt>
                <c:pt idx="4">
                  <c:v>#N/A</c:v>
                </c:pt>
                <c:pt idx="5">
                  <c:v>5.12</c:v>
                </c:pt>
                <c:pt idx="6">
                  <c:v>#N/A</c:v>
                </c:pt>
                <c:pt idx="7">
                  <c:v>5.62</c:v>
                </c:pt>
                <c:pt idx="8">
                  <c:v>#N/A</c:v>
                </c:pt>
                <c:pt idx="9">
                  <c:v>4.58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2208512"/>
        <c:axId val="132210048"/>
      </c:barChart>
      <c:catAx>
        <c:axId val="13220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210048"/>
        <c:crosses val="autoZero"/>
        <c:auto val="1"/>
        <c:lblAlgn val="ctr"/>
        <c:lblOffset val="100"/>
        <c:tickLblSkip val="1"/>
        <c:tickMarkSkip val="1"/>
        <c:noMultiLvlLbl val="0"/>
      </c:catAx>
      <c:valAx>
        <c:axId val="13221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208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484</c:v>
                </c:pt>
                <c:pt idx="5">
                  <c:v>520</c:v>
                </c:pt>
                <c:pt idx="8">
                  <c:v>518</c:v>
                </c:pt>
                <c:pt idx="11">
                  <c:v>499</c:v>
                </c:pt>
                <c:pt idx="14">
                  <c:v>455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4</c:v>
                </c:pt>
                <c:pt idx="6">
                  <c:v>5</c:v>
                </c:pt>
                <c:pt idx="9">
                  <c:v>19</c:v>
                </c:pt>
                <c:pt idx="12">
                  <c:v>20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38</c:v>
                </c:pt>
                <c:pt idx="3">
                  <c:v>38</c:v>
                </c:pt>
                <c:pt idx="6">
                  <c:v>38</c:v>
                </c:pt>
                <c:pt idx="9">
                  <c:v>31</c:v>
                </c:pt>
                <c:pt idx="12">
                  <c:v>30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111</c:v>
                </c:pt>
                <c:pt idx="3">
                  <c:v>111</c:v>
                </c:pt>
                <c:pt idx="6">
                  <c:v>111</c:v>
                </c:pt>
                <c:pt idx="9">
                  <c:v>112</c:v>
                </c:pt>
                <c:pt idx="12">
                  <c:v>97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569</c:v>
                </c:pt>
                <c:pt idx="3">
                  <c:v>617</c:v>
                </c:pt>
                <c:pt idx="6">
                  <c:v>597</c:v>
                </c:pt>
                <c:pt idx="9">
                  <c:v>556</c:v>
                </c:pt>
                <c:pt idx="12">
                  <c:v>528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6812160"/>
        <c:axId val="10681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243</c:v>
                </c:pt>
                <c:pt idx="2">
                  <c:v>#N/A</c:v>
                </c:pt>
                <c:pt idx="3">
                  <c:v>#N/A</c:v>
                </c:pt>
                <c:pt idx="4">
                  <c:v>250</c:v>
                </c:pt>
                <c:pt idx="5">
                  <c:v>#N/A</c:v>
                </c:pt>
                <c:pt idx="6">
                  <c:v>#N/A</c:v>
                </c:pt>
                <c:pt idx="7">
                  <c:v>233</c:v>
                </c:pt>
                <c:pt idx="8">
                  <c:v>#N/A</c:v>
                </c:pt>
                <c:pt idx="9">
                  <c:v>#N/A</c:v>
                </c:pt>
                <c:pt idx="10">
                  <c:v>219</c:v>
                </c:pt>
                <c:pt idx="11">
                  <c:v>#N/A</c:v>
                </c:pt>
                <c:pt idx="12">
                  <c:v>#N/A</c:v>
                </c:pt>
                <c:pt idx="13">
                  <c:v>220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6812160"/>
        <c:axId val="106814080"/>
      </c:lineChart>
      <c:catAx>
        <c:axId val="10681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814080"/>
        <c:crosses val="autoZero"/>
        <c:auto val="1"/>
        <c:lblAlgn val="ctr"/>
        <c:lblOffset val="100"/>
        <c:tickLblSkip val="1"/>
        <c:tickMarkSkip val="1"/>
        <c:noMultiLvlLbl val="0"/>
      </c:catAx>
      <c:valAx>
        <c:axId val="10681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81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3566</c:v>
                </c:pt>
                <c:pt idx="5">
                  <c:v>3373</c:v>
                </c:pt>
                <c:pt idx="8">
                  <c:v>3271</c:v>
                </c:pt>
                <c:pt idx="11">
                  <c:v>3210</c:v>
                </c:pt>
                <c:pt idx="14">
                  <c:v>3060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1208</c:v>
                </c:pt>
                <c:pt idx="5">
                  <c:v>1112</c:v>
                </c:pt>
                <c:pt idx="8">
                  <c:v>1039</c:v>
                </c:pt>
                <c:pt idx="11">
                  <c:v>973</c:v>
                </c:pt>
                <c:pt idx="14">
                  <c:v>925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1715</c:v>
                </c:pt>
                <c:pt idx="5">
                  <c:v>1741</c:v>
                </c:pt>
                <c:pt idx="8">
                  <c:v>1623</c:v>
                </c:pt>
                <c:pt idx="11">
                  <c:v>1643</c:v>
                </c:pt>
                <c:pt idx="14">
                  <c:v>1528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470</c:v>
                </c:pt>
                <c:pt idx="3">
                  <c:v>390</c:v>
                </c:pt>
                <c:pt idx="6">
                  <c:v>378</c:v>
                </c:pt>
                <c:pt idx="9">
                  <c:v>322</c:v>
                </c:pt>
                <c:pt idx="12">
                  <c:v>277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172</c:v>
                </c:pt>
                <c:pt idx="3">
                  <c:v>132</c:v>
                </c:pt>
                <c:pt idx="6">
                  <c:v>93</c:v>
                </c:pt>
                <c:pt idx="9">
                  <c:v>63</c:v>
                </c:pt>
                <c:pt idx="12">
                  <c:v>31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1006</c:v>
                </c:pt>
                <c:pt idx="3">
                  <c:v>1025</c:v>
                </c:pt>
                <c:pt idx="6">
                  <c:v>956</c:v>
                </c:pt>
                <c:pt idx="9">
                  <c:v>918</c:v>
                </c:pt>
                <c:pt idx="12">
                  <c:v>876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c:v>
                </c:pt>
                <c:pt idx="3">
                  <c:v>24</c:v>
                </c:pt>
                <c:pt idx="6">
                  <c:v>19</c:v>
                </c:pt>
                <c:pt idx="9">
                  <c:v>305</c:v>
                </c:pt>
                <c:pt idx="12">
                  <c:v>349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4871</c:v>
                </c:pt>
                <c:pt idx="3">
                  <c:v>4525</c:v>
                </c:pt>
                <c:pt idx="6">
                  <c:v>4319</c:v>
                </c:pt>
                <c:pt idx="9">
                  <c:v>4269</c:v>
                </c:pt>
                <c:pt idx="12">
                  <c:v>4066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7779584"/>
        <c:axId val="147781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45</c:v>
                </c:pt>
                <c:pt idx="2">
                  <c:v>#N/A</c:v>
                </c:pt>
                <c:pt idx="3">
                  <c:v>#N/A</c:v>
                </c:pt>
                <c:pt idx="4">
                  <c:v>0</c:v>
                </c:pt>
                <c:pt idx="5">
                  <c:v>#N/A</c:v>
                </c:pt>
                <c:pt idx="6">
                  <c:v>#N/A</c:v>
                </c:pt>
                <c:pt idx="7">
                  <c:v>0</c:v>
                </c:pt>
                <c:pt idx="8">
                  <c:v>#N/A</c:v>
                </c:pt>
                <c:pt idx="9">
                  <c:v>#N/A</c:v>
                </c:pt>
                <c:pt idx="10">
                  <c:v>49</c:v>
                </c:pt>
                <c:pt idx="11">
                  <c:v>#N/A</c:v>
                </c:pt>
                <c:pt idx="12">
                  <c:v>#N/A</c:v>
                </c:pt>
                <c:pt idx="13">
                  <c:v>86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7779584"/>
        <c:axId val="147781504"/>
      </c:lineChart>
      <c:catAx>
        <c:axId val="14777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7781504"/>
        <c:crosses val="autoZero"/>
        <c:auto val="1"/>
        <c:lblAlgn val="ctr"/>
        <c:lblOffset val="100"/>
        <c:tickLblSkip val="1"/>
        <c:tickMarkSkip val="1"/>
        <c:noMultiLvlLbl val="0"/>
      </c:catAx>
      <c:valAx>
        <c:axId val="14778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77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52.9</c:v>
                </c:pt>
              </c:numCache>
            </c:numRef>
          </c:xVal>
          <c:yVal>
            <c:numRef>
              <c:f>公会計指標分析・財政指標組合せ分析表!$K$51:$O$51</c:f>
              <c:numCache>
                <c:formatCode>#,##0.0;"▲ "#,##0.0</c:formatCode>
                <c:ptCount val="5"/>
                <c:pt idx="3">
                  <c:v>2.6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9692800"/>
        <c:axId val="149694720"/>
      </c:scatterChart>
      <c:valAx>
        <c:axId val="149692800"/>
        <c:scaling>
          <c:orientation val="minMax"/>
          <c:max val="54.4"/>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9694720"/>
        <c:crosses val="autoZero"/>
        <c:crossBetween val="midCat"/>
      </c:valAx>
      <c:valAx>
        <c:axId val="149694720"/>
        <c:scaling>
          <c:orientation val="minMax"/>
          <c:max val="3.1"/>
          <c:min val="-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9692800"/>
        <c:crosses val="autoZero"/>
        <c:crossBetween val="midCat"/>
        <c:majorUnit val="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17827183366785E-3"/>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0"/>
                  <c:y val="-6.17827183366785E-3"/>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13.1</c:v>
                </c:pt>
                <c:pt idx="2">
                  <c:v>13</c:v>
                </c:pt>
                <c:pt idx="3">
                  <c:v>12.6</c:v>
                </c:pt>
                <c:pt idx="4">
                  <c:v>12.2</c:v>
                </c:pt>
              </c:numCache>
            </c:numRef>
          </c:xVal>
          <c:yVal>
            <c:numRef>
              <c:f>公会計指標分析・財政指標組合せ分析表!$K$73:$O$73</c:f>
              <c:numCache>
                <c:formatCode>#,##0.0;"▲ "#,##0.0</c:formatCode>
                <c:ptCount val="5"/>
                <c:pt idx="0">
                  <c:v>2.4</c:v>
                </c:pt>
                <c:pt idx="3">
                  <c:v>2.6</c:v>
                </c:pt>
                <c:pt idx="4">
                  <c:v>4.7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9838464"/>
        <c:axId val="149840640"/>
      </c:scatterChart>
      <c:valAx>
        <c:axId val="149838464"/>
        <c:scaling>
          <c:orientation val="minMax"/>
          <c:max val="13.1"/>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9840640"/>
        <c:crosses val="autoZero"/>
        <c:crossBetween val="midCat"/>
      </c:valAx>
      <c:valAx>
        <c:axId val="149840640"/>
        <c:scaling>
          <c:orientation val="minMax"/>
          <c:max val="5.5"/>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9838464"/>
        <c:crosses val="autoZero"/>
        <c:crossBetween val="midCat"/>
        <c:majorUnit val="0.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年度を過ぎたため実質公債費比率の分子は減少傾向にあるものの、平成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カ年にわたり子育て応援住宅を整備したことなどから、今後は一時的に元利償還金の償還額が増加する年もある。</a:t>
          </a:r>
        </a:p>
        <a:p>
          <a:r>
            <a:rPr kumimoji="1" lang="ja-JP" altLang="en-US" sz="1400">
              <a:latin typeface="ＭＳ ゴシック" pitchFamily="49" charset="-128"/>
              <a:ea typeface="ＭＳ ゴシック" pitchFamily="49" charset="-128"/>
            </a:rPr>
            <a:t>　これからも地方債の発行限度額を厳しく管理するとともに、有利な地方債を活用し、実質公債費比率の改善に努める。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年度をピークに減少していることなどから将来負担額は平成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年度と減少し、将来負担比率の分子はマイナスに転じていたが、平成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年度に民間住宅借上による債務負担行為に基づく支出予定額が増加したため。前年度よりも将来負担額は増加し、再びプラスとなった。</a:t>
          </a: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役場本庁舎や消防庁舎、こどもセンター、保健センターなど比較的新しい施設が多いこともあり、有形固定資産減価償却率は類似団体より低い傾向にある。</a:t>
          </a: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2" name="テキスト ボックス 51"/>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4" name="テキスト ボックス 53"/>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6" name="テキスト ボックス 55"/>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8" name="テキスト ボックス 57"/>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0" name="テキスト ボックス 59"/>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2" name="テキスト ボックス 61"/>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66" name="直線コネクタ 65"/>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67"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68" name="直線コネクタ 67"/>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69"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0" name="直線コネクタ 69"/>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1"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2" name="フローチャート : 判断 71"/>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3" name="フローチャート : 判断 72"/>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53763</xdr:rowOff>
    </xdr:from>
    <xdr:to>
      <xdr:col>3</xdr:col>
      <xdr:colOff>511175</xdr:colOff>
      <xdr:row>33</xdr:row>
      <xdr:rowOff>155363</xdr:rowOff>
    </xdr:to>
    <xdr:sp macro="" textlink="">
      <xdr:nvSpPr>
        <xdr:cNvPr id="79" name="円/楕円 78"/>
        <xdr:cNvSpPr/>
      </xdr:nvSpPr>
      <xdr:spPr>
        <a:xfrm>
          <a:off x="40005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78334</xdr:rowOff>
    </xdr:from>
    <xdr:ext cx="405111" cy="259045"/>
    <xdr:sp macro="" textlink="">
      <xdr:nvSpPr>
        <xdr:cNvPr id="80" name="n_1aveValue有形固定資産減価償却率"/>
        <xdr:cNvSpPr txBox="1"/>
      </xdr:nvSpPr>
      <xdr:spPr>
        <a:xfrm>
          <a:off x="3836043" y="617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146490</xdr:rowOff>
    </xdr:from>
    <xdr:ext cx="405111" cy="259045"/>
    <xdr:sp macro="" textlink="">
      <xdr:nvSpPr>
        <xdr:cNvPr id="81" name="n_1mainValue有形固定資産減価償却率"/>
        <xdr:cNvSpPr txBox="1"/>
      </xdr:nvSpPr>
      <xdr:spPr>
        <a:xfrm>
          <a:off x="3836043" y="65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ja-JP" sz="1100" baseline="0">
              <a:solidFill>
                <a:schemeClr val="dk1"/>
              </a:solidFill>
              <a:effectLst/>
              <a:latin typeface="+mn-lt"/>
              <a:ea typeface="+mn-ea"/>
              <a:cs typeface="+mn-cs"/>
            </a:rPr>
            <a:t>債務償還可能年数は総務省で算出式を精査中であり、財政状況資料集においては、平成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年度より公表する。</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2540</xdr:rowOff>
    </xdr:from>
    <xdr:to>
      <xdr:col>5</xdr:col>
      <xdr:colOff>409575</xdr:colOff>
      <xdr:row>40</xdr:row>
      <xdr:rowOff>104140</xdr:rowOff>
    </xdr:to>
    <xdr:sp macro="" textlink="">
      <xdr:nvSpPr>
        <xdr:cNvPr id="68" name="円/楕円 67"/>
        <xdr:cNvSpPr/>
      </xdr:nvSpPr>
      <xdr:spPr>
        <a:xfrm>
          <a:off x="3746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104411</xdr:rowOff>
    </xdr:from>
    <xdr:ext cx="405111" cy="259045"/>
    <xdr:sp macro="" textlink="">
      <xdr:nvSpPr>
        <xdr:cNvPr id="69" name="n_1aveValue【道路】&#10;有形固定資産減価償却率"/>
        <xdr:cNvSpPr txBox="1"/>
      </xdr:nvSpPr>
      <xdr:spPr>
        <a:xfrm>
          <a:off x="3582043"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120667</xdr:rowOff>
    </xdr:from>
    <xdr:ext cx="405111" cy="259045"/>
    <xdr:sp macro="" textlink="">
      <xdr:nvSpPr>
        <xdr:cNvPr id="70" name="n_1mainValue【道路】&#10;有形固定資産減価償却率"/>
        <xdr:cNvSpPr txBox="1"/>
      </xdr:nvSpPr>
      <xdr:spPr>
        <a:xfrm>
          <a:off x="3582043"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25812</xdr:rowOff>
    </xdr:from>
    <xdr:to>
      <xdr:col>14</xdr:col>
      <xdr:colOff>79375</xdr:colOff>
      <xdr:row>41</xdr:row>
      <xdr:rowOff>127412</xdr:rowOff>
    </xdr:to>
    <xdr:sp macro="" textlink="">
      <xdr:nvSpPr>
        <xdr:cNvPr id="107" name="円/楕円 106"/>
        <xdr:cNvSpPr/>
      </xdr:nvSpPr>
      <xdr:spPr>
        <a:xfrm>
          <a:off x="9588500" y="70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08"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118539</xdr:rowOff>
    </xdr:from>
    <xdr:ext cx="534377" cy="259045"/>
    <xdr:sp macro="" textlink="">
      <xdr:nvSpPr>
        <xdr:cNvPr id="109" name="n_1mainValue【道路】&#10;一人当たり延長"/>
        <xdr:cNvSpPr txBox="1"/>
      </xdr:nvSpPr>
      <xdr:spPr>
        <a:xfrm>
          <a:off x="9359410" y="71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2" name="直線コネクタ 131"/>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3"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4" name="直線コネクタ 133"/>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5"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6" name="直線コネクタ 135"/>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38" name="フローチャート : 判断 13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39" name="フローチャート : 判断 138"/>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157226</xdr:rowOff>
    </xdr:from>
    <xdr:to>
      <xdr:col>5</xdr:col>
      <xdr:colOff>409575</xdr:colOff>
      <xdr:row>64</xdr:row>
      <xdr:rowOff>87376</xdr:rowOff>
    </xdr:to>
    <xdr:sp macro="" textlink="">
      <xdr:nvSpPr>
        <xdr:cNvPr id="145" name="円/楕円 144"/>
        <xdr:cNvSpPr/>
      </xdr:nvSpPr>
      <xdr:spPr>
        <a:xfrm>
          <a:off x="3746500" y="109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65041</xdr:rowOff>
    </xdr:from>
    <xdr:ext cx="405111" cy="259045"/>
    <xdr:sp macro="" textlink="">
      <xdr:nvSpPr>
        <xdr:cNvPr id="146" name="n_1aveValue【橋りょう・トンネル】&#10;有形固定資産減価償却率"/>
        <xdr:cNvSpPr txBox="1"/>
      </xdr:nvSpPr>
      <xdr:spPr>
        <a:xfrm>
          <a:off x="3582043" y="1052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78503</xdr:rowOff>
    </xdr:from>
    <xdr:ext cx="405111" cy="259045"/>
    <xdr:sp macro="" textlink="">
      <xdr:nvSpPr>
        <xdr:cNvPr id="147" name="n_1mainValue【橋りょう・トンネル】&#10;有形固定資産減価償却率"/>
        <xdr:cNvSpPr txBox="1"/>
      </xdr:nvSpPr>
      <xdr:spPr>
        <a:xfrm>
          <a:off x="3582043" y="1105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3" name="テキスト ボックス 16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5" name="テキスト ボックス 16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7" name="テキスト ボックス 16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1" name="直線コネクタ 170"/>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2"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3" name="直線コネクタ 172"/>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4"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5" name="直線コネクタ 174"/>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6"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7" name="フローチャート : 判断 176"/>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78" name="フローチャート : 判断 177"/>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121758</xdr:rowOff>
    </xdr:from>
    <xdr:to>
      <xdr:col>14</xdr:col>
      <xdr:colOff>79375</xdr:colOff>
      <xdr:row>60</xdr:row>
      <xdr:rowOff>51908</xdr:rowOff>
    </xdr:to>
    <xdr:sp macro="" textlink="">
      <xdr:nvSpPr>
        <xdr:cNvPr id="184" name="円/楕円 183"/>
        <xdr:cNvSpPr/>
      </xdr:nvSpPr>
      <xdr:spPr>
        <a:xfrm>
          <a:off x="9588500" y="102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111161</xdr:rowOff>
    </xdr:from>
    <xdr:ext cx="599010" cy="259045"/>
    <xdr:sp macro="" textlink="">
      <xdr:nvSpPr>
        <xdr:cNvPr id="185" name="n_1aveValue【橋りょう・トンネル】&#10;一人当たり有形固定資産（償却資産）額"/>
        <xdr:cNvSpPr txBox="1"/>
      </xdr:nvSpPr>
      <xdr:spPr>
        <a:xfrm>
          <a:off x="9327094" y="1039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68435</xdr:rowOff>
    </xdr:from>
    <xdr:ext cx="599010" cy="259045"/>
    <xdr:sp macro="" textlink="">
      <xdr:nvSpPr>
        <xdr:cNvPr id="186" name="n_1mainValue【橋りょう・トンネル】&#10;一人当たり有形固定資産（償却資産）額"/>
        <xdr:cNvSpPr txBox="1"/>
      </xdr:nvSpPr>
      <xdr:spPr>
        <a:xfrm>
          <a:off x="9327094" y="100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998,546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9" name="直線コネクタ 208"/>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0"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1" name="直線コネクタ 210"/>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2"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3" name="直線コネクタ 212"/>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4"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5" name="フローチャート : 判断 214"/>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6" name="フローチャート : 判断 215"/>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1015</xdr:rowOff>
    </xdr:from>
    <xdr:to>
      <xdr:col>5</xdr:col>
      <xdr:colOff>409575</xdr:colOff>
      <xdr:row>82</xdr:row>
      <xdr:rowOff>102615</xdr:rowOff>
    </xdr:to>
    <xdr:sp macro="" textlink="">
      <xdr:nvSpPr>
        <xdr:cNvPr id="222" name="円/楕円 221"/>
        <xdr:cNvSpPr/>
      </xdr:nvSpPr>
      <xdr:spPr>
        <a:xfrm>
          <a:off x="3746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151147</xdr:rowOff>
    </xdr:from>
    <xdr:ext cx="405111" cy="259045"/>
    <xdr:sp macro="" textlink="">
      <xdr:nvSpPr>
        <xdr:cNvPr id="223" name="n_1aveValue【公営住宅】&#10;有形固定資産減価償却率"/>
        <xdr:cNvSpPr txBox="1"/>
      </xdr:nvSpPr>
      <xdr:spPr>
        <a:xfrm>
          <a:off x="3582043"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93742</xdr:rowOff>
    </xdr:from>
    <xdr:ext cx="405111" cy="259045"/>
    <xdr:sp macro="" textlink="">
      <xdr:nvSpPr>
        <xdr:cNvPr id="224" name="n_1main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5" name="テキスト ボックス 23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87</xdr:row>
      <xdr:rowOff>38100</xdr:rowOff>
    </xdr:from>
    <xdr:to>
      <xdr:col>16</xdr:col>
      <xdr:colOff>307975</xdr:colOff>
      <xdr:row>87</xdr:row>
      <xdr:rowOff>38100</xdr:rowOff>
    </xdr:to>
    <xdr:cxnSp macro="">
      <xdr:nvCxnSpPr>
        <xdr:cNvPr id="236" name="直線コネクタ 235"/>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37" name="テキスト ボックス 236"/>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38" name="直線コネクタ 23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39" name="テキスト ボックス 23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0" name="直線コネクタ 239"/>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1" name="テキスト ボックス 240"/>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4" name="直線コネクタ 243"/>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124477</xdr:rowOff>
    </xdr:from>
    <xdr:ext cx="531299" cy="259045"/>
    <xdr:sp macro="" textlink="">
      <xdr:nvSpPr>
        <xdr:cNvPr id="245" name="テキスト ボックス 244"/>
        <xdr:cNvSpPr txBox="1"/>
      </xdr:nvSpPr>
      <xdr:spPr>
        <a:xfrm>
          <a:off x="607270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6" name="直線コネクタ 24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10177</xdr:rowOff>
    </xdr:from>
    <xdr:ext cx="531299" cy="259045"/>
    <xdr:sp macro="" textlink="">
      <xdr:nvSpPr>
        <xdr:cNvPr id="247" name="テキスト ボックス 246"/>
        <xdr:cNvSpPr txBox="1"/>
      </xdr:nvSpPr>
      <xdr:spPr>
        <a:xfrm>
          <a:off x="6072701" y="1338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48" name="直線コネクタ 247"/>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67327</xdr:rowOff>
    </xdr:from>
    <xdr:ext cx="531299" cy="259045"/>
    <xdr:sp macro="" textlink="">
      <xdr:nvSpPr>
        <xdr:cNvPr id="249" name="テキスト ボックス 248"/>
        <xdr:cNvSpPr txBox="1"/>
      </xdr:nvSpPr>
      <xdr:spPr>
        <a:xfrm>
          <a:off x="6072701" y="1309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11954</xdr:rowOff>
    </xdr:from>
    <xdr:to>
      <xdr:col>15</xdr:col>
      <xdr:colOff>180340</xdr:colOff>
      <xdr:row>86</xdr:row>
      <xdr:rowOff>4096</xdr:rowOff>
    </xdr:to>
    <xdr:cxnSp macro="">
      <xdr:nvCxnSpPr>
        <xdr:cNvPr id="253" name="直線コネクタ 252"/>
        <xdr:cNvCxnSpPr/>
      </xdr:nvCxnSpPr>
      <xdr:spPr>
        <a:xfrm flipV="1">
          <a:off x="10476865" y="13385054"/>
          <a:ext cx="0" cy="136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7923</xdr:rowOff>
    </xdr:from>
    <xdr:ext cx="469744" cy="259045"/>
    <xdr:sp macro="" textlink="">
      <xdr:nvSpPr>
        <xdr:cNvPr id="254" name="【公営住宅】&#10;一人当たり面積最小値テキスト"/>
        <xdr:cNvSpPr txBox="1"/>
      </xdr:nvSpPr>
      <xdr:spPr>
        <a:xfrm>
          <a:off x="10566400" y="1475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4096</xdr:rowOff>
    </xdr:from>
    <xdr:to>
      <xdr:col>15</xdr:col>
      <xdr:colOff>269875</xdr:colOff>
      <xdr:row>86</xdr:row>
      <xdr:rowOff>4096</xdr:rowOff>
    </xdr:to>
    <xdr:cxnSp macro="">
      <xdr:nvCxnSpPr>
        <xdr:cNvPr id="255" name="直線コネクタ 254"/>
        <xdr:cNvCxnSpPr/>
      </xdr:nvCxnSpPr>
      <xdr:spPr>
        <a:xfrm>
          <a:off x="10388600" y="1474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130081</xdr:rowOff>
    </xdr:from>
    <xdr:ext cx="534377" cy="259045"/>
    <xdr:sp macro="" textlink="">
      <xdr:nvSpPr>
        <xdr:cNvPr id="256" name="【公営住宅】&#10;一人当たり面積最大値テキスト"/>
        <xdr:cNvSpPr txBox="1"/>
      </xdr:nvSpPr>
      <xdr:spPr>
        <a:xfrm>
          <a:off x="10566400" y="131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11954</xdr:rowOff>
    </xdr:from>
    <xdr:to>
      <xdr:col>15</xdr:col>
      <xdr:colOff>269875</xdr:colOff>
      <xdr:row>78</xdr:row>
      <xdr:rowOff>11954</xdr:rowOff>
    </xdr:to>
    <xdr:cxnSp macro="">
      <xdr:nvCxnSpPr>
        <xdr:cNvPr id="257" name="直線コネクタ 256"/>
        <xdr:cNvCxnSpPr/>
      </xdr:nvCxnSpPr>
      <xdr:spPr>
        <a:xfrm>
          <a:off x="10388600" y="1338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102601</xdr:rowOff>
    </xdr:from>
    <xdr:ext cx="469744" cy="259045"/>
    <xdr:sp macro="" textlink="">
      <xdr:nvSpPr>
        <xdr:cNvPr id="258" name="【公営住宅】&#10;一人当たり面積平均値テキスト"/>
        <xdr:cNvSpPr txBox="1"/>
      </xdr:nvSpPr>
      <xdr:spPr>
        <a:xfrm>
          <a:off x="10566400" y="1433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124174</xdr:rowOff>
    </xdr:from>
    <xdr:to>
      <xdr:col>15</xdr:col>
      <xdr:colOff>231775</xdr:colOff>
      <xdr:row>84</xdr:row>
      <xdr:rowOff>54324</xdr:rowOff>
    </xdr:to>
    <xdr:sp macro="" textlink="">
      <xdr:nvSpPr>
        <xdr:cNvPr id="259" name="フローチャート : 判断 258"/>
        <xdr:cNvSpPr/>
      </xdr:nvSpPr>
      <xdr:spPr>
        <a:xfrm>
          <a:off x="10426700" y="1435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98743</xdr:rowOff>
    </xdr:from>
    <xdr:to>
      <xdr:col>14</xdr:col>
      <xdr:colOff>79375</xdr:colOff>
      <xdr:row>86</xdr:row>
      <xdr:rowOff>28893</xdr:rowOff>
    </xdr:to>
    <xdr:sp macro="" textlink="">
      <xdr:nvSpPr>
        <xdr:cNvPr id="260" name="フローチャート : 判断 259"/>
        <xdr:cNvSpPr/>
      </xdr:nvSpPr>
      <xdr:spPr>
        <a:xfrm>
          <a:off x="9588500" y="1467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37449</xdr:rowOff>
    </xdr:from>
    <xdr:to>
      <xdr:col>14</xdr:col>
      <xdr:colOff>79375</xdr:colOff>
      <xdr:row>79</xdr:row>
      <xdr:rowOff>139049</xdr:rowOff>
    </xdr:to>
    <xdr:sp macro="" textlink="">
      <xdr:nvSpPr>
        <xdr:cNvPr id="266" name="円/楕円 265"/>
        <xdr:cNvSpPr/>
      </xdr:nvSpPr>
      <xdr:spPr>
        <a:xfrm>
          <a:off x="9588500" y="135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20020</xdr:rowOff>
    </xdr:from>
    <xdr:ext cx="469744" cy="259045"/>
    <xdr:sp macro="" textlink="">
      <xdr:nvSpPr>
        <xdr:cNvPr id="267" name="n_1aveValue【公営住宅】&#10;一人当たり面積"/>
        <xdr:cNvSpPr txBox="1"/>
      </xdr:nvSpPr>
      <xdr:spPr>
        <a:xfrm>
          <a:off x="9391727" y="1476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434485</xdr:colOff>
      <xdr:row>77</xdr:row>
      <xdr:rowOff>155576</xdr:rowOff>
    </xdr:from>
    <xdr:ext cx="534377" cy="259045"/>
    <xdr:sp macro="" textlink="">
      <xdr:nvSpPr>
        <xdr:cNvPr id="268" name="n_1mainValue【公営住宅】&#10;一人当たり面積"/>
        <xdr:cNvSpPr txBox="1"/>
      </xdr:nvSpPr>
      <xdr:spPr>
        <a:xfrm>
          <a:off x="9359410" y="133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10" name="直線コネクタ 309"/>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11"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12" name="直線コネクタ 311"/>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1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4" name="直線コネクタ 31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5"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6" name="フローチャート : 判断 315"/>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7" name="フローチャート : 判断 31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152763</xdr:rowOff>
    </xdr:from>
    <xdr:to>
      <xdr:col>22</xdr:col>
      <xdr:colOff>415925</xdr:colOff>
      <xdr:row>40</xdr:row>
      <xdr:rowOff>82913</xdr:rowOff>
    </xdr:to>
    <xdr:sp macro="" textlink="">
      <xdr:nvSpPr>
        <xdr:cNvPr id="323" name="円/楕円 322"/>
        <xdr:cNvSpPr/>
      </xdr:nvSpPr>
      <xdr:spPr>
        <a:xfrm>
          <a:off x="15430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105971</xdr:rowOff>
    </xdr:from>
    <xdr:ext cx="405111" cy="259045"/>
    <xdr:sp macro="" textlink="">
      <xdr:nvSpPr>
        <xdr:cNvPr id="324" name="n_1aveValue【認定こども園・幼稚園・保育所】&#10;有形固定資産減価償却率"/>
        <xdr:cNvSpPr txBox="1"/>
      </xdr:nvSpPr>
      <xdr:spPr>
        <a:xfrm>
          <a:off x="15266043"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74040</xdr:rowOff>
    </xdr:from>
    <xdr:ext cx="405111" cy="259045"/>
    <xdr:sp macro="" textlink="">
      <xdr:nvSpPr>
        <xdr:cNvPr id="325" name="n_1mainValue【認定こども園・幼稚園・保育所】&#10;有形固定資産減価償却率"/>
        <xdr:cNvSpPr txBox="1"/>
      </xdr:nvSpPr>
      <xdr:spPr>
        <a:xfrm>
          <a:off x="15266043"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7" name="テキスト ボックス 3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9" name="テキスト ボックス 33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41" name="テキスト ボックス 34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43" name="テキスト ボックス 34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5" name="テキスト ボックス 34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7" name="直線コネクタ 346"/>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8"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9" name="直線コネクタ 348"/>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50"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51" name="直線コネクタ 350"/>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52"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53" name="フローチャート : 判断 352"/>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54" name="フローチャート : 判断 353"/>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56398</xdr:rowOff>
    </xdr:from>
    <xdr:to>
      <xdr:col>31</xdr:col>
      <xdr:colOff>85725</xdr:colOff>
      <xdr:row>41</xdr:row>
      <xdr:rowOff>157998</xdr:rowOff>
    </xdr:to>
    <xdr:sp macro="" textlink="">
      <xdr:nvSpPr>
        <xdr:cNvPr id="360" name="円/楕円 359"/>
        <xdr:cNvSpPr/>
      </xdr:nvSpPr>
      <xdr:spPr>
        <a:xfrm>
          <a:off x="21272500" y="70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158041</xdr:rowOff>
    </xdr:from>
    <xdr:ext cx="469744" cy="259045"/>
    <xdr:sp macro="" textlink="">
      <xdr:nvSpPr>
        <xdr:cNvPr id="361" name="n_1aveValue【認定こども園・幼稚園・保育所】&#10;一人当たり面積"/>
        <xdr:cNvSpPr txBox="1"/>
      </xdr:nvSpPr>
      <xdr:spPr>
        <a:xfrm>
          <a:off x="21075727" y="71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3075</xdr:rowOff>
    </xdr:from>
    <xdr:ext cx="469744" cy="259045"/>
    <xdr:sp macro="" textlink="">
      <xdr:nvSpPr>
        <xdr:cNvPr id="362" name="n_1mainValue【認定こども園・幼稚園・保育所】&#10;一人当たり面積"/>
        <xdr:cNvSpPr txBox="1"/>
      </xdr:nvSpPr>
      <xdr:spPr>
        <a:xfrm>
          <a:off x="21075727" y="686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7" name="直線コネクタ 386"/>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8"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9" name="直線コネクタ 388"/>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0"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1" name="直線コネクタ 390"/>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92"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93" name="フローチャート : 判断 392"/>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94" name="フローチャート : 判断 393"/>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48260</xdr:rowOff>
    </xdr:from>
    <xdr:to>
      <xdr:col>22</xdr:col>
      <xdr:colOff>415925</xdr:colOff>
      <xdr:row>57</xdr:row>
      <xdr:rowOff>149860</xdr:rowOff>
    </xdr:to>
    <xdr:sp macro="" textlink="">
      <xdr:nvSpPr>
        <xdr:cNvPr id="400" name="円/楕円 399"/>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401"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166387</xdr:rowOff>
    </xdr:from>
    <xdr:ext cx="405111" cy="259045"/>
    <xdr:sp macro="" textlink="">
      <xdr:nvSpPr>
        <xdr:cNvPr id="402" name="n_1mainValue【学校施設】&#10;有形固定資産減価償却率"/>
        <xdr:cNvSpPr txBox="1"/>
      </xdr:nvSpPr>
      <xdr:spPr>
        <a:xfrm>
          <a:off x="15266043"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8" name="テキスト ボックス 41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20" name="テキスト ボックス 41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22" name="テキスト ボックス 4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6" name="直線コネクタ 425"/>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7"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8" name="直線コネクタ 427"/>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9"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30" name="直線コネクタ 429"/>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31"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32" name="フローチャート : 判断 431"/>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33" name="フローチャート : 判断 432"/>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73101</xdr:rowOff>
    </xdr:from>
    <xdr:to>
      <xdr:col>31</xdr:col>
      <xdr:colOff>85725</xdr:colOff>
      <xdr:row>62</xdr:row>
      <xdr:rowOff>3251</xdr:rowOff>
    </xdr:to>
    <xdr:sp macro="" textlink="">
      <xdr:nvSpPr>
        <xdr:cNvPr id="439" name="円/楕円 438"/>
        <xdr:cNvSpPr/>
      </xdr:nvSpPr>
      <xdr:spPr>
        <a:xfrm>
          <a:off x="21272500" y="105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2303</xdr:rowOff>
    </xdr:from>
    <xdr:ext cx="469744" cy="259045"/>
    <xdr:sp macro="" textlink="">
      <xdr:nvSpPr>
        <xdr:cNvPr id="440" name="n_1aveValue【学校施設】&#10;一人当たり面積"/>
        <xdr:cNvSpPr txBox="1"/>
      </xdr:nvSpPr>
      <xdr:spPr>
        <a:xfrm>
          <a:off x="21075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19778</xdr:rowOff>
    </xdr:from>
    <xdr:ext cx="469744" cy="259045"/>
    <xdr:sp macro="" textlink="">
      <xdr:nvSpPr>
        <xdr:cNvPr id="441" name="n_1mainValue【学校施設】&#10;一人当たり面積"/>
        <xdr:cNvSpPr txBox="1"/>
      </xdr:nvSpPr>
      <xdr:spPr>
        <a:xfrm>
          <a:off x="21075727" y="1030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43" name="正方形/長方形 442"/>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44" name="正方形/長方形 443"/>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5" name="正方形/長方形 444"/>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6" name="正方形/長方形 445"/>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0" name="テキスト ボックス 4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51" name="直線コネクタ 450"/>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52" name="テキスト ボックス 451"/>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53" name="直線コネクタ 452"/>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54" name="テキスト ボックス 453"/>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55" name="直線コネクタ 454"/>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56" name="テキスト ボックス 455"/>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7" name="直線コネクタ 4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8" name="テキスト ボックス 4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59" name="直線コネクタ 458"/>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60" name="テキスト ボックス 459"/>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61" name="直線コネクタ 460"/>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62" name="テキスト ボックス 461"/>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63" name="直線コネクタ 462"/>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64" name="テキスト ボックス 463"/>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5" name="直線コネクタ 4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66" name="テキスト ボックス 46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77</xdr:row>
      <xdr:rowOff>155893</xdr:rowOff>
    </xdr:from>
    <xdr:to>
      <xdr:col>22</xdr:col>
      <xdr:colOff>415925</xdr:colOff>
      <xdr:row>78</xdr:row>
      <xdr:rowOff>86043</xdr:rowOff>
    </xdr:to>
    <xdr:sp macro="" textlink="">
      <xdr:nvSpPr>
        <xdr:cNvPr id="468" name="フローチャート : 判断 467"/>
        <xdr:cNvSpPr/>
      </xdr:nvSpPr>
      <xdr:spPr>
        <a:xfrm>
          <a:off x="15430500" y="1335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9" name="テキスト ボックス 4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0" name="テキスト ボックス 4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1" name="テキスト ボックス 4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2" name="テキスト ボックス 4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3" name="テキスト ボックス 4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4445</xdr:rowOff>
    </xdr:from>
    <xdr:to>
      <xdr:col>22</xdr:col>
      <xdr:colOff>415925</xdr:colOff>
      <xdr:row>86</xdr:row>
      <xdr:rowOff>106045</xdr:rowOff>
    </xdr:to>
    <xdr:sp macro="" textlink="">
      <xdr:nvSpPr>
        <xdr:cNvPr id="474" name="円/楕円 473"/>
        <xdr:cNvSpPr/>
      </xdr:nvSpPr>
      <xdr:spPr>
        <a:xfrm>
          <a:off x="15430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102570</xdr:rowOff>
    </xdr:from>
    <xdr:ext cx="405111" cy="259045"/>
    <xdr:sp macro="" textlink="">
      <xdr:nvSpPr>
        <xdr:cNvPr id="475" name="n_1aveValue【児童館】&#10;有形固定資産減価償却率"/>
        <xdr:cNvSpPr txBox="1"/>
      </xdr:nvSpPr>
      <xdr:spPr>
        <a:xfrm>
          <a:off x="15266043" y="1313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97172</xdr:rowOff>
    </xdr:from>
    <xdr:ext cx="405111" cy="259045"/>
    <xdr:sp macro="" textlink="">
      <xdr:nvSpPr>
        <xdr:cNvPr id="476" name="n_1mainValue【児童館】&#10;有形固定資産減価償却率"/>
        <xdr:cNvSpPr txBox="1"/>
      </xdr:nvSpPr>
      <xdr:spPr>
        <a:xfrm>
          <a:off x="15266043"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78" name="正方形/長方形 477"/>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79" name="正方形/長方形 478"/>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80" name="正方形/長方形 479"/>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81" name="正方形/長方形 480"/>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2" name="正方形/長方形 4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3" name="テキスト ボックス 4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4" name="直線コネクタ 4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85" name="テキスト ボックス 4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86" name="直線コネクタ 4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7" name="テキスト ボックス 4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8" name="直線コネクタ 4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89" name="テキスト ボックス 4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0" name="直線コネクタ 4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1" name="テキスト ボックス 4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2" name="直線コネクタ 4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3" name="テキスト ボックス 4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4" name="直線コネクタ 4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5" name="テキスト ボックス 4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6" name="直線コネクタ 4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7" name="テキスト ボックス 4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93436</xdr:rowOff>
    </xdr:from>
    <xdr:to>
      <xdr:col>31</xdr:col>
      <xdr:colOff>85725</xdr:colOff>
      <xdr:row>82</xdr:row>
      <xdr:rowOff>23586</xdr:rowOff>
    </xdr:to>
    <xdr:sp macro="" textlink="">
      <xdr:nvSpPr>
        <xdr:cNvPr id="501" name="フローチャート : 判断 500"/>
        <xdr:cNvSpPr/>
      </xdr:nvSpPr>
      <xdr:spPr>
        <a:xfrm>
          <a:off x="21272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2" name="テキスト ボックス 5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3" name="テキスト ボックス 5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4" name="テキスト ボックス 5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5" name="テキスト ボックス 5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6" name="テキスト ボックス 5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3629</xdr:rowOff>
    </xdr:from>
    <xdr:to>
      <xdr:col>31</xdr:col>
      <xdr:colOff>85725</xdr:colOff>
      <xdr:row>78</xdr:row>
      <xdr:rowOff>105229</xdr:rowOff>
    </xdr:to>
    <xdr:sp macro="" textlink="">
      <xdr:nvSpPr>
        <xdr:cNvPr id="507" name="円/楕円 506"/>
        <xdr:cNvSpPr/>
      </xdr:nvSpPr>
      <xdr:spPr>
        <a:xfrm>
          <a:off x="21272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14713</xdr:rowOff>
    </xdr:from>
    <xdr:ext cx="469744" cy="259045"/>
    <xdr:sp macro="" textlink="">
      <xdr:nvSpPr>
        <xdr:cNvPr id="508" name="n_1aveValue【児童館】&#10;一人当たり面積"/>
        <xdr:cNvSpPr txBox="1"/>
      </xdr:nvSpPr>
      <xdr:spPr>
        <a:xfrm>
          <a:off x="210757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121756</xdr:rowOff>
    </xdr:from>
    <xdr:ext cx="469744" cy="259045"/>
    <xdr:sp macro="" textlink="">
      <xdr:nvSpPr>
        <xdr:cNvPr id="509" name="n_1mainValue【児童館】&#10;一人当たり面積"/>
        <xdr:cNvSpPr txBox="1"/>
      </xdr:nvSpPr>
      <xdr:spPr>
        <a:xfrm>
          <a:off x="210757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0" name="直線コネクタ 5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1" name="テキスト ボックス 5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2" name="直線コネクタ 5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3" name="テキスト ボックス 5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4" name="直線コネクタ 5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5" name="テキスト ボックス 5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6" name="直線コネクタ 5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7" name="テキスト ボックス 5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8" name="直線コネクタ 5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9" name="テキスト ボックス 5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0" name="直線コネクタ 5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1" name="テキスト ボックス 5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535" name="直線コネクタ 534"/>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36"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37" name="直線コネクタ 536"/>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38"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39" name="直線コネクタ 5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540"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541" name="フローチャート : 判断 540"/>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542" name="フローチャート : 判断 541"/>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71120</xdr:rowOff>
    </xdr:from>
    <xdr:to>
      <xdr:col>22</xdr:col>
      <xdr:colOff>415925</xdr:colOff>
      <xdr:row>100</xdr:row>
      <xdr:rowOff>1270</xdr:rowOff>
    </xdr:to>
    <xdr:sp macro="" textlink="">
      <xdr:nvSpPr>
        <xdr:cNvPr id="548" name="円/楕円 547"/>
        <xdr:cNvSpPr/>
      </xdr:nvSpPr>
      <xdr:spPr>
        <a:xfrm>
          <a:off x="15430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549"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17797</xdr:rowOff>
    </xdr:from>
    <xdr:ext cx="405111" cy="259045"/>
    <xdr:sp macro="" textlink="">
      <xdr:nvSpPr>
        <xdr:cNvPr id="550" name="n_1mainValue【公民館】&#10;有形固定資産減価償却率"/>
        <xdr:cNvSpPr txBox="1"/>
      </xdr:nvSpPr>
      <xdr:spPr>
        <a:xfrm>
          <a:off x="15266043"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1" name="テキスト ボックス 56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2" name="直線コネクタ 5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3" name="テキスト ボックス 5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4" name="直線コネクタ 5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5" name="テキスト ボックス 5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6" name="直線コネクタ 5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7" name="テキスト ボックス 5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8" name="直線コネクタ 5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9" name="テキスト ボックス 5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0" name="直線コネクタ 5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1" name="テキスト ボックス 5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170180</xdr:rowOff>
    </xdr:from>
    <xdr:to>
      <xdr:col>32</xdr:col>
      <xdr:colOff>186689</xdr:colOff>
      <xdr:row>107</xdr:row>
      <xdr:rowOff>144780</xdr:rowOff>
    </xdr:to>
    <xdr:cxnSp macro="">
      <xdr:nvCxnSpPr>
        <xdr:cNvPr id="575" name="直線コネクタ 574"/>
        <xdr:cNvCxnSpPr/>
      </xdr:nvCxnSpPr>
      <xdr:spPr>
        <a:xfrm flipV="1">
          <a:off x="22160864" y="1714373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148607</xdr:rowOff>
    </xdr:from>
    <xdr:ext cx="469744" cy="259045"/>
    <xdr:sp macro="" textlink="">
      <xdr:nvSpPr>
        <xdr:cNvPr id="576" name="【公民館】&#10;一人当たり面積最小値テキスト"/>
        <xdr:cNvSpPr txBox="1"/>
      </xdr:nvSpPr>
      <xdr:spPr>
        <a:xfrm>
          <a:off x="222504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107</xdr:row>
      <xdr:rowOff>144780</xdr:rowOff>
    </xdr:from>
    <xdr:to>
      <xdr:col>32</xdr:col>
      <xdr:colOff>276225</xdr:colOff>
      <xdr:row>107</xdr:row>
      <xdr:rowOff>144780</xdr:rowOff>
    </xdr:to>
    <xdr:cxnSp macro="">
      <xdr:nvCxnSpPr>
        <xdr:cNvPr id="577" name="直線コネクタ 576"/>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116857</xdr:rowOff>
    </xdr:from>
    <xdr:ext cx="469744" cy="259045"/>
    <xdr:sp macro="" textlink="">
      <xdr:nvSpPr>
        <xdr:cNvPr id="578" name="【公民館】&#10;一人当たり面積最大値テキスト"/>
        <xdr:cNvSpPr txBox="1"/>
      </xdr:nvSpPr>
      <xdr:spPr>
        <a:xfrm>
          <a:off x="222504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170180</xdr:rowOff>
    </xdr:from>
    <xdr:to>
      <xdr:col>32</xdr:col>
      <xdr:colOff>276225</xdr:colOff>
      <xdr:row>99</xdr:row>
      <xdr:rowOff>170180</xdr:rowOff>
    </xdr:to>
    <xdr:cxnSp macro="">
      <xdr:nvCxnSpPr>
        <xdr:cNvPr id="579" name="直線コネクタ 578"/>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48277</xdr:rowOff>
    </xdr:from>
    <xdr:ext cx="469744" cy="259045"/>
    <xdr:sp macro="" textlink="">
      <xdr:nvSpPr>
        <xdr:cNvPr id="580" name="【公民館】&#10;一人当たり面積平均値テキスト"/>
        <xdr:cNvSpPr txBox="1"/>
      </xdr:nvSpPr>
      <xdr:spPr>
        <a:xfrm>
          <a:off x="222504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69850</xdr:rowOff>
    </xdr:from>
    <xdr:to>
      <xdr:col>32</xdr:col>
      <xdr:colOff>238125</xdr:colOff>
      <xdr:row>105</xdr:row>
      <xdr:rowOff>0</xdr:rowOff>
    </xdr:to>
    <xdr:sp macro="" textlink="">
      <xdr:nvSpPr>
        <xdr:cNvPr id="581" name="フローチャート : 判断 580"/>
        <xdr:cNvSpPr/>
      </xdr:nvSpPr>
      <xdr:spPr>
        <a:xfrm>
          <a:off x="221107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27939</xdr:rowOff>
    </xdr:from>
    <xdr:to>
      <xdr:col>31</xdr:col>
      <xdr:colOff>85725</xdr:colOff>
      <xdr:row>108</xdr:row>
      <xdr:rowOff>129539</xdr:rowOff>
    </xdr:to>
    <xdr:sp macro="" textlink="">
      <xdr:nvSpPr>
        <xdr:cNvPr id="582" name="フローチャート : 判断 581"/>
        <xdr:cNvSpPr/>
      </xdr:nvSpPr>
      <xdr:spPr>
        <a:xfrm>
          <a:off x="21272500" y="185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109</xdr:row>
      <xdr:rowOff>16511</xdr:rowOff>
    </xdr:from>
    <xdr:to>
      <xdr:col>31</xdr:col>
      <xdr:colOff>85725</xdr:colOff>
      <xdr:row>109</xdr:row>
      <xdr:rowOff>118111</xdr:rowOff>
    </xdr:to>
    <xdr:sp macro="" textlink="">
      <xdr:nvSpPr>
        <xdr:cNvPr id="588" name="円/楕円 587"/>
        <xdr:cNvSpPr/>
      </xdr:nvSpPr>
      <xdr:spPr>
        <a:xfrm>
          <a:off x="21272500" y="187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146066</xdr:rowOff>
    </xdr:from>
    <xdr:ext cx="469744" cy="259045"/>
    <xdr:sp macro="" textlink="">
      <xdr:nvSpPr>
        <xdr:cNvPr id="589" name="n_1aveValue【公民館】&#10;一人当たり面積"/>
        <xdr:cNvSpPr txBox="1"/>
      </xdr:nvSpPr>
      <xdr:spPr>
        <a:xfrm>
          <a:off x="21075727"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109238</xdr:rowOff>
    </xdr:from>
    <xdr:ext cx="469744" cy="259045"/>
    <xdr:sp macro="" textlink="">
      <xdr:nvSpPr>
        <xdr:cNvPr id="590" name="n_1mainValue【公民館】&#10;一人当たり面積"/>
        <xdr:cNvSpPr txBox="1"/>
      </xdr:nvSpPr>
      <xdr:spPr>
        <a:xfrm>
          <a:off x="21075727" y="1879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認定こども園・幼稚園・保育所や児童館については、類似団体と比べ有形固定資産減価償却率が低くなっている。これは、子育て環境整備のため、平成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年に保育所、子育て支援センタ－、児童館・児童クラブの</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つの機能を併せ持つ、そうべつ子どもセンターを新設したためである。</a:t>
          </a:r>
          <a:endParaRPr lang="ja-JP" altLang="ja-JP" sz="1200">
            <a:effectLst/>
          </a:endParaRPr>
        </a:p>
        <a:p>
          <a:r>
            <a:rPr kumimoji="1" lang="ja-JP" altLang="ja-JP" sz="1200">
              <a:solidFill>
                <a:schemeClr val="dk1"/>
              </a:solidFill>
              <a:effectLst/>
              <a:latin typeface="+mn-lt"/>
              <a:ea typeface="+mn-ea"/>
              <a:cs typeface="+mn-cs"/>
            </a:rPr>
            <a:t>　一方、老朽化が進む施設が多い学校施設は、類似団体よりも高い率になっている。</a:t>
          </a:r>
          <a:endParaRPr lang="ja-JP" altLang="ja-JP" sz="12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160799</xdr:rowOff>
    </xdr:from>
    <xdr:ext cx="405111" cy="259045"/>
    <xdr:sp macro="" textlink="">
      <xdr:nvSpPr>
        <xdr:cNvPr id="79" name="n_1aveValue【体育館・プール】&#10;有形固定資産減価償却率"/>
        <xdr:cNvSpPr txBox="1"/>
      </xdr:nvSpPr>
      <xdr:spPr>
        <a:xfrm>
          <a:off x="3582043"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120650</xdr:rowOff>
    </xdr:from>
    <xdr:to>
      <xdr:col>5</xdr:col>
      <xdr:colOff>409575</xdr:colOff>
      <xdr:row>59</xdr:row>
      <xdr:rowOff>50800</xdr:rowOff>
    </xdr:to>
    <xdr:sp macro="" textlink="">
      <xdr:nvSpPr>
        <xdr:cNvPr id="85" name="円/楕円 84"/>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67327</xdr:rowOff>
    </xdr:from>
    <xdr:ext cx="405111" cy="259045"/>
    <xdr:sp macro="" textlink="">
      <xdr:nvSpPr>
        <xdr:cNvPr id="86" name="n_1mainValue【体育館・プール】&#10;有形固定資産減価償却率"/>
        <xdr:cNvSpPr txBox="1"/>
      </xdr:nvSpPr>
      <xdr:spPr>
        <a:xfrm>
          <a:off x="3582043"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0" name="n_1aveValue【体育館・プール】&#10;一人当たり面積"/>
        <xdr:cNvSpPr txBox="1"/>
      </xdr:nvSpPr>
      <xdr:spPr>
        <a:xfrm>
          <a:off x="93917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75257</xdr:rowOff>
    </xdr:from>
    <xdr:to>
      <xdr:col>14</xdr:col>
      <xdr:colOff>79375</xdr:colOff>
      <xdr:row>65</xdr:row>
      <xdr:rowOff>5407</xdr:rowOff>
    </xdr:to>
    <xdr:sp macro="" textlink="">
      <xdr:nvSpPr>
        <xdr:cNvPr id="126" name="円/楕円 125"/>
        <xdr:cNvSpPr/>
      </xdr:nvSpPr>
      <xdr:spPr>
        <a:xfrm>
          <a:off x="9588500" y="110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167984</xdr:rowOff>
    </xdr:from>
    <xdr:ext cx="469744" cy="259045"/>
    <xdr:sp macro="" textlink="">
      <xdr:nvSpPr>
        <xdr:cNvPr id="127" name="n_1mainValue【体育館・プール】&#10;一人当たり面積"/>
        <xdr:cNvSpPr txBox="1"/>
      </xdr:nvSpPr>
      <xdr:spPr>
        <a:xfrm>
          <a:off x="9391727" y="1114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0" name="n_1aveValue【福祉施設】&#10;有形固定資産減価償却率"/>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82550</xdr:rowOff>
    </xdr:from>
    <xdr:to>
      <xdr:col>5</xdr:col>
      <xdr:colOff>409575</xdr:colOff>
      <xdr:row>78</xdr:row>
      <xdr:rowOff>12700</xdr:rowOff>
    </xdr:to>
    <xdr:sp macro="" textlink="">
      <xdr:nvSpPr>
        <xdr:cNvPr id="166" name="円/楕円 165"/>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29227</xdr:rowOff>
    </xdr:from>
    <xdr:ext cx="469744" cy="259045"/>
    <xdr:sp macro="" textlink="">
      <xdr:nvSpPr>
        <xdr:cNvPr id="167"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143256</xdr:rowOff>
    </xdr:from>
    <xdr:to>
      <xdr:col>15</xdr:col>
      <xdr:colOff>180340</xdr:colOff>
      <xdr:row>84</xdr:row>
      <xdr:rowOff>98450</xdr:rowOff>
    </xdr:to>
    <xdr:cxnSp macro="">
      <xdr:nvCxnSpPr>
        <xdr:cNvPr id="189" name="直線コネクタ 188"/>
        <xdr:cNvCxnSpPr/>
      </xdr:nvCxnSpPr>
      <xdr:spPr>
        <a:xfrm flipV="1">
          <a:off x="10476865" y="13687806"/>
          <a:ext cx="0" cy="81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102277</xdr:rowOff>
    </xdr:from>
    <xdr:ext cx="469744" cy="259045"/>
    <xdr:sp macro="" textlink="">
      <xdr:nvSpPr>
        <xdr:cNvPr id="190" name="【福祉施設】&#10;一人当たり面積最小値テキスト"/>
        <xdr:cNvSpPr txBox="1"/>
      </xdr:nvSpPr>
      <xdr:spPr>
        <a:xfrm>
          <a:off x="10566400" y="145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84</xdr:row>
      <xdr:rowOff>98450</xdr:rowOff>
    </xdr:from>
    <xdr:to>
      <xdr:col>15</xdr:col>
      <xdr:colOff>269875</xdr:colOff>
      <xdr:row>84</xdr:row>
      <xdr:rowOff>98450</xdr:rowOff>
    </xdr:to>
    <xdr:cxnSp macro="">
      <xdr:nvCxnSpPr>
        <xdr:cNvPr id="191" name="直線コネクタ 190"/>
        <xdr:cNvCxnSpPr/>
      </xdr:nvCxnSpPr>
      <xdr:spPr>
        <a:xfrm>
          <a:off x="10388600" y="1450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89933</xdr:rowOff>
    </xdr:from>
    <xdr:ext cx="469744" cy="259045"/>
    <xdr:sp macro="" textlink="">
      <xdr:nvSpPr>
        <xdr:cNvPr id="192" name="【福祉施設】&#10;一人当たり面積最大値テキスト"/>
        <xdr:cNvSpPr txBox="1"/>
      </xdr:nvSpPr>
      <xdr:spPr>
        <a:xfrm>
          <a:off x="10566400" y="134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79</xdr:row>
      <xdr:rowOff>143256</xdr:rowOff>
    </xdr:from>
    <xdr:to>
      <xdr:col>15</xdr:col>
      <xdr:colOff>269875</xdr:colOff>
      <xdr:row>79</xdr:row>
      <xdr:rowOff>143256</xdr:rowOff>
    </xdr:to>
    <xdr:cxnSp macro="">
      <xdr:nvCxnSpPr>
        <xdr:cNvPr id="193" name="直線コネクタ 192"/>
        <xdr:cNvCxnSpPr/>
      </xdr:nvCxnSpPr>
      <xdr:spPr>
        <a:xfrm>
          <a:off x="10388600" y="1368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23792</xdr:rowOff>
    </xdr:from>
    <xdr:ext cx="469744" cy="259045"/>
    <xdr:sp macro="" textlink="">
      <xdr:nvSpPr>
        <xdr:cNvPr id="194" name="【福祉施設】&#10;一人当たり面積平均値テキスト"/>
        <xdr:cNvSpPr txBox="1"/>
      </xdr:nvSpPr>
      <xdr:spPr>
        <a:xfrm>
          <a:off x="10566400" y="1408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45365</xdr:rowOff>
    </xdr:from>
    <xdr:to>
      <xdr:col>15</xdr:col>
      <xdr:colOff>231775</xdr:colOff>
      <xdr:row>82</xdr:row>
      <xdr:rowOff>146965</xdr:rowOff>
    </xdr:to>
    <xdr:sp macro="" textlink="">
      <xdr:nvSpPr>
        <xdr:cNvPr id="195" name="フローチャート : 判断 194"/>
        <xdr:cNvSpPr/>
      </xdr:nvSpPr>
      <xdr:spPr>
        <a:xfrm>
          <a:off x="10426700" y="141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143663</xdr:rowOff>
    </xdr:from>
    <xdr:to>
      <xdr:col>14</xdr:col>
      <xdr:colOff>79375</xdr:colOff>
      <xdr:row>84</xdr:row>
      <xdr:rowOff>73813</xdr:rowOff>
    </xdr:to>
    <xdr:sp macro="" textlink="">
      <xdr:nvSpPr>
        <xdr:cNvPr id="196" name="フローチャート : 判断 195"/>
        <xdr:cNvSpPr/>
      </xdr:nvSpPr>
      <xdr:spPr>
        <a:xfrm>
          <a:off x="9588500" y="143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90340</xdr:rowOff>
    </xdr:from>
    <xdr:ext cx="469744" cy="259045"/>
    <xdr:sp macro="" textlink="">
      <xdr:nvSpPr>
        <xdr:cNvPr id="197" name="n_1aveValue【福祉施設】&#10;一人当たり面積"/>
        <xdr:cNvSpPr txBox="1"/>
      </xdr:nvSpPr>
      <xdr:spPr>
        <a:xfrm>
          <a:off x="9391727" y="141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26163</xdr:rowOff>
    </xdr:from>
    <xdr:to>
      <xdr:col>14</xdr:col>
      <xdr:colOff>79375</xdr:colOff>
      <xdr:row>85</xdr:row>
      <xdr:rowOff>127763</xdr:rowOff>
    </xdr:to>
    <xdr:sp macro="" textlink="">
      <xdr:nvSpPr>
        <xdr:cNvPr id="203" name="円/楕円 202"/>
        <xdr:cNvSpPr/>
      </xdr:nvSpPr>
      <xdr:spPr>
        <a:xfrm>
          <a:off x="9588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118890</xdr:rowOff>
    </xdr:from>
    <xdr:ext cx="469744" cy="259045"/>
    <xdr:sp macro="" textlink="">
      <xdr:nvSpPr>
        <xdr:cNvPr id="204" name="n_1mainValue【福祉施設】&#10;一人当たり面積"/>
        <xdr:cNvSpPr txBox="1"/>
      </xdr:nvSpPr>
      <xdr:spPr>
        <a:xfrm>
          <a:off x="9391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2" name="直線コネクタ 2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3" name="テキスト ボックス 2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4" name="直線コネクタ 2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5" name="テキスト ボックス 2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6" name="直線コネクタ 2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7" name="テキスト ボックス 2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8" name="直線コネクタ 2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39" name="テキスト ボックス 23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1" name="テキスト ボックス 24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41</xdr:row>
      <xdr:rowOff>151638</xdr:rowOff>
    </xdr:to>
    <xdr:cxnSp macro="">
      <xdr:nvCxnSpPr>
        <xdr:cNvPr id="243" name="直線コネクタ 242"/>
        <xdr:cNvCxnSpPr/>
      </xdr:nvCxnSpPr>
      <xdr:spPr>
        <a:xfrm flipV="1">
          <a:off x="16318864" y="594664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155465</xdr:rowOff>
    </xdr:from>
    <xdr:ext cx="405111" cy="259045"/>
    <xdr:sp macro="" textlink="">
      <xdr:nvSpPr>
        <xdr:cNvPr id="244" name="【一般廃棄物処理施設】&#10;有形固定資産減価償却率最小値テキスト"/>
        <xdr:cNvSpPr txBox="1"/>
      </xdr:nvSpPr>
      <xdr:spPr>
        <a:xfrm>
          <a:off x="16408400" y="71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41</xdr:row>
      <xdr:rowOff>151638</xdr:rowOff>
    </xdr:from>
    <xdr:to>
      <xdr:col>23</xdr:col>
      <xdr:colOff>606425</xdr:colOff>
      <xdr:row>41</xdr:row>
      <xdr:rowOff>151638</xdr:rowOff>
    </xdr:to>
    <xdr:cxnSp macro="">
      <xdr:nvCxnSpPr>
        <xdr:cNvPr id="245" name="直線コネクタ 244"/>
        <xdr:cNvCxnSpPr/>
      </xdr:nvCxnSpPr>
      <xdr:spPr>
        <a:xfrm>
          <a:off x="16230600" y="718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246"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247" name="直線コネクタ 246"/>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44975</xdr:rowOff>
    </xdr:from>
    <xdr:ext cx="405111" cy="259045"/>
    <xdr:sp macro="" textlink="">
      <xdr:nvSpPr>
        <xdr:cNvPr id="248" name="【一般廃棄物処理施設】&#10;有形固定資産減価償却率平均値テキスト"/>
        <xdr:cNvSpPr txBox="1"/>
      </xdr:nvSpPr>
      <xdr:spPr>
        <a:xfrm>
          <a:off x="16408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66548</xdr:rowOff>
    </xdr:from>
    <xdr:to>
      <xdr:col>23</xdr:col>
      <xdr:colOff>568325</xdr:colOff>
      <xdr:row>38</xdr:row>
      <xdr:rowOff>168148</xdr:rowOff>
    </xdr:to>
    <xdr:sp macro="" textlink="">
      <xdr:nvSpPr>
        <xdr:cNvPr id="249" name="フローチャート : 判断 248"/>
        <xdr:cNvSpPr/>
      </xdr:nvSpPr>
      <xdr:spPr>
        <a:xfrm>
          <a:off x="16268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27686</xdr:rowOff>
    </xdr:from>
    <xdr:to>
      <xdr:col>22</xdr:col>
      <xdr:colOff>415925</xdr:colOff>
      <xdr:row>39</xdr:row>
      <xdr:rowOff>129286</xdr:rowOff>
    </xdr:to>
    <xdr:sp macro="" textlink="">
      <xdr:nvSpPr>
        <xdr:cNvPr id="250" name="フローチャート : 判断 249"/>
        <xdr:cNvSpPr/>
      </xdr:nvSpPr>
      <xdr:spPr>
        <a:xfrm>
          <a:off x="1543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120413</xdr:rowOff>
    </xdr:from>
    <xdr:ext cx="405111" cy="259045"/>
    <xdr:sp macro="" textlink="">
      <xdr:nvSpPr>
        <xdr:cNvPr id="251" name="n_1aveValue【一般廃棄物処理施設】&#10;有形固定資産減価償却率"/>
        <xdr:cNvSpPr txBox="1"/>
      </xdr:nvSpPr>
      <xdr:spPr>
        <a:xfrm>
          <a:off x="15266043"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87122</xdr:rowOff>
    </xdr:from>
    <xdr:to>
      <xdr:col>22</xdr:col>
      <xdr:colOff>415925</xdr:colOff>
      <xdr:row>38</xdr:row>
      <xdr:rowOff>17272</xdr:rowOff>
    </xdr:to>
    <xdr:sp macro="" textlink="">
      <xdr:nvSpPr>
        <xdr:cNvPr id="257" name="円/楕円 256"/>
        <xdr:cNvSpPr/>
      </xdr:nvSpPr>
      <xdr:spPr>
        <a:xfrm>
          <a:off x="15430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33799</xdr:rowOff>
    </xdr:from>
    <xdr:ext cx="405111" cy="259045"/>
    <xdr:sp macro="" textlink="">
      <xdr:nvSpPr>
        <xdr:cNvPr id="258" name="n_1mainValue【一般廃棄物処理施設】&#10;有形固定資産減価償却率"/>
        <xdr:cNvSpPr txBox="1"/>
      </xdr:nvSpPr>
      <xdr:spPr>
        <a:xfrm>
          <a:off x="15266043"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69" name="直線コネクタ 2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0" name="テキスト ボックス 2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1" name="直線コネクタ 2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2" name="テキスト ボックス 2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3" name="直線コネクタ 2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4" name="テキスト ボックス 2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5" name="直線コネクタ 2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6" name="テキスト ボックス 2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7" name="直線コネクタ 2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8" name="テキスト ボックス 2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280" name="直線コネクタ 279"/>
        <xdr:cNvCxnSpPr/>
      </xdr:nvCxnSpPr>
      <xdr:spPr>
        <a:xfrm flipV="1">
          <a:off x="22160864" y="5838374"/>
          <a:ext cx="0" cy="128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281" name="【一般廃棄物処理施設】&#10;一人当たり有形固定資産（償却資産）額最小値テキスト"/>
        <xdr:cNvSpPr txBox="1"/>
      </xdr:nvSpPr>
      <xdr:spPr>
        <a:xfrm>
          <a:off x="22250400" y="71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282" name="直線コネクタ 281"/>
        <xdr:cNvCxnSpPr/>
      </xdr:nvCxnSpPr>
      <xdr:spPr>
        <a:xfrm>
          <a:off x="22072600" y="71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283" name="【一般廃棄物処理施設】&#10;一人当たり有形固定資産（償却資産）額最大値テキスト"/>
        <xdr:cNvSpPr txBox="1"/>
      </xdr:nvSpPr>
      <xdr:spPr>
        <a:xfrm>
          <a:off x="22250400" y="561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284" name="直線コネクタ 283"/>
        <xdr:cNvCxnSpPr/>
      </xdr:nvCxnSpPr>
      <xdr:spPr>
        <a:xfrm>
          <a:off x="22072600" y="58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285" name="【一般廃棄物処理施設】&#10;一人当たり有形固定資産（償却資産）額平均値テキスト"/>
        <xdr:cNvSpPr txBox="1"/>
      </xdr:nvSpPr>
      <xdr:spPr>
        <a:xfrm>
          <a:off x="22250400" y="666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286" name="フローチャート : 判断 285"/>
        <xdr:cNvSpPr/>
      </xdr:nvSpPr>
      <xdr:spPr>
        <a:xfrm>
          <a:off x="22110700" y="6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287" name="フローチャート : 判断 286"/>
        <xdr:cNvSpPr/>
      </xdr:nvSpPr>
      <xdr:spPr>
        <a:xfrm>
          <a:off x="21272500" y="62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288" name="n_1aveValue【一般廃棄物処理施設】&#10;一人当たり有形固定資産（償却資産）額"/>
        <xdr:cNvSpPr txBox="1"/>
      </xdr:nvSpPr>
      <xdr:spPr>
        <a:xfrm>
          <a:off x="21011094" y="60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131992</xdr:rowOff>
    </xdr:from>
    <xdr:to>
      <xdr:col>31</xdr:col>
      <xdr:colOff>85725</xdr:colOff>
      <xdr:row>37</xdr:row>
      <xdr:rowOff>62142</xdr:rowOff>
    </xdr:to>
    <xdr:sp macro="" textlink="">
      <xdr:nvSpPr>
        <xdr:cNvPr id="294" name="円/楕円 293"/>
        <xdr:cNvSpPr/>
      </xdr:nvSpPr>
      <xdr:spPr>
        <a:xfrm>
          <a:off x="21272500" y="6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53269</xdr:rowOff>
    </xdr:from>
    <xdr:ext cx="599010" cy="259045"/>
    <xdr:sp macro="" textlink="">
      <xdr:nvSpPr>
        <xdr:cNvPr id="295" name="n_1mainValue【一般廃棄物処理施設】&#10;一人当たり有形固定資産（償却資産）額"/>
        <xdr:cNvSpPr txBox="1"/>
      </xdr:nvSpPr>
      <xdr:spPr>
        <a:xfrm>
          <a:off x="21011094" y="639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6" name="正方形/長方形 2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3" name="正方形/長方形 3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4" name="テキスト ボックス 3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5" name="直線コネクタ 3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6" name="テキスト ボックス 3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7" name="直線コネクタ 3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8" name="テキスト ボックス 30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9" name="直線コネクタ 3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0" name="テキスト ボックス 3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1" name="直線コネクタ 3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2" name="テキスト ボックス 3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3" name="直線コネクタ 3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4" name="テキスト ボックス 3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5" name="直線コネクタ 3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6" name="テキスト ボックス 3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8" name="テキスト ボックス 3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121920</xdr:rowOff>
    </xdr:from>
    <xdr:to>
      <xdr:col>23</xdr:col>
      <xdr:colOff>516889</xdr:colOff>
      <xdr:row>63</xdr:row>
      <xdr:rowOff>95250</xdr:rowOff>
    </xdr:to>
    <xdr:cxnSp macro="">
      <xdr:nvCxnSpPr>
        <xdr:cNvPr id="320" name="直線コネクタ 319"/>
        <xdr:cNvCxnSpPr/>
      </xdr:nvCxnSpPr>
      <xdr:spPr>
        <a:xfrm flipV="1">
          <a:off x="16318864" y="97231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99077</xdr:rowOff>
    </xdr:from>
    <xdr:ext cx="405111" cy="259045"/>
    <xdr:sp macro="" textlink="">
      <xdr:nvSpPr>
        <xdr:cNvPr id="321" name="【保健センター・保健所】&#10;有形固定資産減価償却率最小値テキスト"/>
        <xdr:cNvSpPr txBox="1"/>
      </xdr:nvSpPr>
      <xdr:spPr>
        <a:xfrm>
          <a:off x="164084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63</xdr:row>
      <xdr:rowOff>95250</xdr:rowOff>
    </xdr:from>
    <xdr:to>
      <xdr:col>23</xdr:col>
      <xdr:colOff>606425</xdr:colOff>
      <xdr:row>63</xdr:row>
      <xdr:rowOff>95250</xdr:rowOff>
    </xdr:to>
    <xdr:cxnSp macro="">
      <xdr:nvCxnSpPr>
        <xdr:cNvPr id="322" name="直線コネクタ 321"/>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68597</xdr:rowOff>
    </xdr:from>
    <xdr:ext cx="405111" cy="259045"/>
    <xdr:sp macro="" textlink="">
      <xdr:nvSpPr>
        <xdr:cNvPr id="323" name="【保健センター・保健所】&#10;有形固定資産減価償却率最大値テキスト"/>
        <xdr:cNvSpPr txBox="1"/>
      </xdr:nvSpPr>
      <xdr:spPr>
        <a:xfrm>
          <a:off x="164084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428625</xdr:colOff>
      <xdr:row>56</xdr:row>
      <xdr:rowOff>121920</xdr:rowOff>
    </xdr:from>
    <xdr:to>
      <xdr:col>23</xdr:col>
      <xdr:colOff>606425</xdr:colOff>
      <xdr:row>56</xdr:row>
      <xdr:rowOff>121920</xdr:rowOff>
    </xdr:to>
    <xdr:cxnSp macro="">
      <xdr:nvCxnSpPr>
        <xdr:cNvPr id="324" name="直線コネクタ 323"/>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114317</xdr:rowOff>
    </xdr:from>
    <xdr:ext cx="405111" cy="259045"/>
    <xdr:sp macro="" textlink="">
      <xdr:nvSpPr>
        <xdr:cNvPr id="325" name="【保健センター・保健所】&#10;有形固定資産減価償却率平均値テキスト"/>
        <xdr:cNvSpPr txBox="1"/>
      </xdr:nvSpPr>
      <xdr:spPr>
        <a:xfrm>
          <a:off x="164084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135890</xdr:rowOff>
    </xdr:from>
    <xdr:to>
      <xdr:col>23</xdr:col>
      <xdr:colOff>568325</xdr:colOff>
      <xdr:row>61</xdr:row>
      <xdr:rowOff>66040</xdr:rowOff>
    </xdr:to>
    <xdr:sp macro="" textlink="">
      <xdr:nvSpPr>
        <xdr:cNvPr id="326" name="フローチャート : 判断 325"/>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170180</xdr:rowOff>
    </xdr:from>
    <xdr:to>
      <xdr:col>22</xdr:col>
      <xdr:colOff>415925</xdr:colOff>
      <xdr:row>61</xdr:row>
      <xdr:rowOff>100330</xdr:rowOff>
    </xdr:to>
    <xdr:sp macro="" textlink="">
      <xdr:nvSpPr>
        <xdr:cNvPr id="327" name="フローチャート : 判断 326"/>
        <xdr:cNvSpPr/>
      </xdr:nvSpPr>
      <xdr:spPr>
        <a:xfrm>
          <a:off x="15430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116857</xdr:rowOff>
    </xdr:from>
    <xdr:ext cx="405111" cy="259045"/>
    <xdr:sp macro="" textlink="">
      <xdr:nvSpPr>
        <xdr:cNvPr id="328" name="n_1aveValue【保健センター・保健所】&#10;有形固定資産減価償却率"/>
        <xdr:cNvSpPr txBox="1"/>
      </xdr:nvSpPr>
      <xdr:spPr>
        <a:xfrm>
          <a:off x="15266043"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90170</xdr:rowOff>
    </xdr:from>
    <xdr:to>
      <xdr:col>22</xdr:col>
      <xdr:colOff>415925</xdr:colOff>
      <xdr:row>63</xdr:row>
      <xdr:rowOff>20320</xdr:rowOff>
    </xdr:to>
    <xdr:sp macro="" textlink="">
      <xdr:nvSpPr>
        <xdr:cNvPr id="334" name="円/楕円 333"/>
        <xdr:cNvSpPr/>
      </xdr:nvSpPr>
      <xdr:spPr>
        <a:xfrm>
          <a:off x="15430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11447</xdr:rowOff>
    </xdr:from>
    <xdr:ext cx="405111" cy="259045"/>
    <xdr:sp macro="" textlink="">
      <xdr:nvSpPr>
        <xdr:cNvPr id="335" name="n_1mainValue【保健センター・保健所】&#10;有形固定資産減価償却率"/>
        <xdr:cNvSpPr txBox="1"/>
      </xdr:nvSpPr>
      <xdr:spPr>
        <a:xfrm>
          <a:off x="15266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6" name="正方形/長方形 3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7" name="正方形/長方形 3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8" name="正方形/長方形 3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9" name="正方形/長方形 3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0" name="正方形/長方形 3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1" name="正方形/長方形 3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2" name="正方形/長方形 3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3" name="正方形/長方形 3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4" name="テキスト ボックス 3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5" name="直線コネクタ 3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6" name="テキスト ボックス 3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7" name="直線コネクタ 3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8" name="テキスト ボックス 3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9" name="直線コネクタ 3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0" name="テキスト ボックス 3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1" name="直線コネクタ 3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2" name="テキスト ボックス 35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3" name="直線コネクタ 3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4" name="テキスト ボックス 35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5" name="直線コネクタ 3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6" name="テキスト ボックス 35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8" name="テキスト ボックス 3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89535</xdr:rowOff>
    </xdr:from>
    <xdr:to>
      <xdr:col>32</xdr:col>
      <xdr:colOff>186689</xdr:colOff>
      <xdr:row>64</xdr:row>
      <xdr:rowOff>142875</xdr:rowOff>
    </xdr:to>
    <xdr:cxnSp macro="">
      <xdr:nvCxnSpPr>
        <xdr:cNvPr id="360" name="直線コネクタ 359"/>
        <xdr:cNvCxnSpPr/>
      </xdr:nvCxnSpPr>
      <xdr:spPr>
        <a:xfrm flipV="1">
          <a:off x="22160864" y="9519285"/>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146702</xdr:rowOff>
    </xdr:from>
    <xdr:ext cx="469744" cy="259045"/>
    <xdr:sp macro="" textlink="">
      <xdr:nvSpPr>
        <xdr:cNvPr id="361" name="【保健センター・保健所】&#10;一人当たり面積最小値テキスト"/>
        <xdr:cNvSpPr txBox="1"/>
      </xdr:nvSpPr>
      <xdr:spPr>
        <a:xfrm>
          <a:off x="22250400" y="111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64</xdr:row>
      <xdr:rowOff>142875</xdr:rowOff>
    </xdr:from>
    <xdr:to>
      <xdr:col>32</xdr:col>
      <xdr:colOff>276225</xdr:colOff>
      <xdr:row>64</xdr:row>
      <xdr:rowOff>142875</xdr:rowOff>
    </xdr:to>
    <xdr:cxnSp macro="">
      <xdr:nvCxnSpPr>
        <xdr:cNvPr id="362" name="直線コネクタ 361"/>
        <xdr:cNvCxnSpPr/>
      </xdr:nvCxnSpPr>
      <xdr:spPr>
        <a:xfrm>
          <a:off x="22072600" y="1111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36212</xdr:rowOff>
    </xdr:from>
    <xdr:ext cx="469744" cy="259045"/>
    <xdr:sp macro="" textlink="">
      <xdr:nvSpPr>
        <xdr:cNvPr id="363" name="【保健センター・保健所】&#10;一人当たり面積最大値テキスト"/>
        <xdr:cNvSpPr txBox="1"/>
      </xdr:nvSpPr>
      <xdr:spPr>
        <a:xfrm>
          <a:off x="22250400" y="929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55</xdr:row>
      <xdr:rowOff>89535</xdr:rowOff>
    </xdr:from>
    <xdr:to>
      <xdr:col>32</xdr:col>
      <xdr:colOff>276225</xdr:colOff>
      <xdr:row>55</xdr:row>
      <xdr:rowOff>89535</xdr:rowOff>
    </xdr:to>
    <xdr:cxnSp macro="">
      <xdr:nvCxnSpPr>
        <xdr:cNvPr id="364" name="直線コネクタ 363"/>
        <xdr:cNvCxnSpPr/>
      </xdr:nvCxnSpPr>
      <xdr:spPr>
        <a:xfrm>
          <a:off x="22072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64787</xdr:rowOff>
    </xdr:from>
    <xdr:ext cx="469744" cy="259045"/>
    <xdr:sp macro="" textlink="">
      <xdr:nvSpPr>
        <xdr:cNvPr id="365" name="【保健センター・保健所】&#10;一人当たり面積平均値テキスト"/>
        <xdr:cNvSpPr txBox="1"/>
      </xdr:nvSpPr>
      <xdr:spPr>
        <a:xfrm>
          <a:off x="222504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0.438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86360</xdr:rowOff>
    </xdr:from>
    <xdr:to>
      <xdr:col>32</xdr:col>
      <xdr:colOff>238125</xdr:colOff>
      <xdr:row>62</xdr:row>
      <xdr:rowOff>16510</xdr:rowOff>
    </xdr:to>
    <xdr:sp macro="" textlink="">
      <xdr:nvSpPr>
        <xdr:cNvPr id="366" name="フローチャート : 判断 365"/>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33020</xdr:rowOff>
    </xdr:from>
    <xdr:to>
      <xdr:col>31</xdr:col>
      <xdr:colOff>85725</xdr:colOff>
      <xdr:row>62</xdr:row>
      <xdr:rowOff>134620</xdr:rowOff>
    </xdr:to>
    <xdr:sp macro="" textlink="">
      <xdr:nvSpPr>
        <xdr:cNvPr id="367" name="フローチャート : 判断 366"/>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151147</xdr:rowOff>
    </xdr:from>
    <xdr:ext cx="469744" cy="259045"/>
    <xdr:sp macro="" textlink="">
      <xdr:nvSpPr>
        <xdr:cNvPr id="368"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9" name="テキスト ボックス 3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0" name="テキスト ボックス 3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1" name="テキスト ボックス 3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2" name="テキスト ボックス 3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3" name="テキスト ボックス 3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57785</xdr:rowOff>
    </xdr:from>
    <xdr:to>
      <xdr:col>31</xdr:col>
      <xdr:colOff>85725</xdr:colOff>
      <xdr:row>62</xdr:row>
      <xdr:rowOff>159385</xdr:rowOff>
    </xdr:to>
    <xdr:sp macro="" textlink="">
      <xdr:nvSpPr>
        <xdr:cNvPr id="374" name="円/楕円 373"/>
        <xdr:cNvSpPr/>
      </xdr:nvSpPr>
      <xdr:spPr>
        <a:xfrm>
          <a:off x="21272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150512</xdr:rowOff>
    </xdr:from>
    <xdr:ext cx="469744" cy="259045"/>
    <xdr:sp macro="" textlink="">
      <xdr:nvSpPr>
        <xdr:cNvPr id="375" name="n_1mainValue【保健センター・保健所】&#10;一人当たり面積"/>
        <xdr:cNvSpPr txBox="1"/>
      </xdr:nvSpPr>
      <xdr:spPr>
        <a:xfrm>
          <a:off x="21075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7" name="テキスト ボックス 3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7" name="テキスト ボックス 3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401" name="直線コネクタ 400"/>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402"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403" name="直線コネクタ 402"/>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404"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405" name="直線コネクタ 404"/>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406"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407" name="フローチャート : 判断 406"/>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408" name="フローチャート : 判断 407"/>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409" name="n_1aveValue【消防施設】&#10;有形固定資産減価償却率"/>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78739</xdr:rowOff>
    </xdr:from>
    <xdr:to>
      <xdr:col>22</xdr:col>
      <xdr:colOff>415925</xdr:colOff>
      <xdr:row>85</xdr:row>
      <xdr:rowOff>8889</xdr:rowOff>
    </xdr:to>
    <xdr:sp macro="" textlink="">
      <xdr:nvSpPr>
        <xdr:cNvPr id="415" name="円/楕円 414"/>
        <xdr:cNvSpPr/>
      </xdr:nvSpPr>
      <xdr:spPr>
        <a:xfrm>
          <a:off x="1543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16</xdr:rowOff>
    </xdr:from>
    <xdr:ext cx="405111" cy="259045"/>
    <xdr:sp macro="" textlink="">
      <xdr:nvSpPr>
        <xdr:cNvPr id="416" name="n_1mainValue【消防施設】&#10;有形固定資産減価償却率"/>
        <xdr:cNvSpPr txBox="1"/>
      </xdr:nvSpPr>
      <xdr:spPr>
        <a:xfrm>
          <a:off x="15266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4" name="正方形/長方形 4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5" name="テキスト ボックス 4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6" name="直線コネクタ 4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27" name="直線コネクタ 4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8" name="テキスト ボックス 4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29" name="直線コネクタ 4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0" name="テキスト ボックス 4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1" name="直線コネクタ 4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2" name="テキスト ボックス 4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3" name="直線コネクタ 4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4" name="テキスト ボックス 4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5" name="直線コネクタ 4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6" name="テキスト ボックス 4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7" name="直線コネクタ 4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8" name="テキスト ボックス 4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440" name="直線コネクタ 439"/>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441"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442" name="直線コネクタ 441"/>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443"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444" name="直線コネクタ 44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445"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446" name="フローチャート : 判断 445"/>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447" name="フローチャート : 判断 446"/>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22877</xdr:rowOff>
    </xdr:from>
    <xdr:ext cx="469744" cy="259045"/>
    <xdr:sp macro="" textlink="">
      <xdr:nvSpPr>
        <xdr:cNvPr id="448" name="n_1aveValue【消防施設】&#10;一人当たり面積"/>
        <xdr:cNvSpPr txBox="1"/>
      </xdr:nvSpPr>
      <xdr:spPr>
        <a:xfrm>
          <a:off x="2107572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9" name="テキスト ボックス 4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0" name="テキスト ボックス 4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1" name="テキスト ボックス 4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2" name="テキスト ボックス 4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3" name="テキスト ボックス 4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21589</xdr:rowOff>
    </xdr:from>
    <xdr:to>
      <xdr:col>31</xdr:col>
      <xdr:colOff>85725</xdr:colOff>
      <xdr:row>77</xdr:row>
      <xdr:rowOff>123189</xdr:rowOff>
    </xdr:to>
    <xdr:sp macro="" textlink="">
      <xdr:nvSpPr>
        <xdr:cNvPr id="454" name="円/楕円 453"/>
        <xdr:cNvSpPr/>
      </xdr:nvSpPr>
      <xdr:spPr>
        <a:xfrm>
          <a:off x="21272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139716</xdr:rowOff>
    </xdr:from>
    <xdr:ext cx="469744" cy="259045"/>
    <xdr:sp macro="" textlink="">
      <xdr:nvSpPr>
        <xdr:cNvPr id="455" name="n_1mainValue【消防施設】&#10;一人当たり面積"/>
        <xdr:cNvSpPr txBox="1"/>
      </xdr:nvSpPr>
      <xdr:spPr>
        <a:xfrm>
          <a:off x="21075727" y="129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6" name="テキスト ボックス 4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7" name="直線コネクタ 4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8" name="テキスト ボックス 4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9" name="直線コネクタ 4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0" name="テキスト ボックス 4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1" name="直線コネクタ 4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2" name="テキスト ボックス 4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3" name="直線コネクタ 4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4" name="テキスト ボックス 4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5" name="直線コネクタ 4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6" name="テキスト ボックス 4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80" name="直線コネクタ 479"/>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81"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82" name="直線コネクタ 48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83"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84" name="直線コネクタ 483"/>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85"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86" name="フローチャート : 判断 485"/>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87" name="フローチャート : 判断 486"/>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162577</xdr:rowOff>
    </xdr:from>
    <xdr:ext cx="405111" cy="259045"/>
    <xdr:sp macro="" textlink="">
      <xdr:nvSpPr>
        <xdr:cNvPr id="488" name="n_1aveValue【庁舎】&#10;有形固定資産減価償却率"/>
        <xdr:cNvSpPr txBox="1"/>
      </xdr:nvSpPr>
      <xdr:spPr>
        <a:xfrm>
          <a:off x="15266043"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156845</xdr:rowOff>
    </xdr:from>
    <xdr:to>
      <xdr:col>22</xdr:col>
      <xdr:colOff>415925</xdr:colOff>
      <xdr:row>109</xdr:row>
      <xdr:rowOff>86995</xdr:rowOff>
    </xdr:to>
    <xdr:sp macro="" textlink="">
      <xdr:nvSpPr>
        <xdr:cNvPr id="494" name="円/楕円 493"/>
        <xdr:cNvSpPr/>
      </xdr:nvSpPr>
      <xdr:spPr>
        <a:xfrm>
          <a:off x="15430500" y="186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109</xdr:row>
      <xdr:rowOff>78122</xdr:rowOff>
    </xdr:from>
    <xdr:ext cx="405111" cy="259045"/>
    <xdr:sp macro="" textlink="">
      <xdr:nvSpPr>
        <xdr:cNvPr id="495" name="n_1mainValue【庁舎】&#10;有形固定資産減価償却率"/>
        <xdr:cNvSpPr txBox="1"/>
      </xdr:nvSpPr>
      <xdr:spPr>
        <a:xfrm>
          <a:off x="15266043"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6" name="直線コネクタ 5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7" name="テキスト ボックス 5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8" name="直線コネクタ 5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9" name="テキスト ボックス 5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0" name="直線コネクタ 5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1" name="テキスト ボックス 5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2" name="直線コネクタ 5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3" name="テキスト ボックス 5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517" name="直線コネクタ 516"/>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518"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519" name="直線コネクタ 518"/>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520"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521" name="直線コネクタ 520"/>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522"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523" name="フローチャート : 判断 522"/>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524" name="フローチャート : 判断 523"/>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525"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6" name="テキスト ボックス 5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7" name="テキスト ボックス 5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8" name="テキスト ボックス 5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9" name="テキスト ボックス 5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0" name="テキスト ボックス 5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67463</xdr:rowOff>
    </xdr:from>
    <xdr:to>
      <xdr:col>31</xdr:col>
      <xdr:colOff>85725</xdr:colOff>
      <xdr:row>104</xdr:row>
      <xdr:rowOff>169063</xdr:rowOff>
    </xdr:to>
    <xdr:sp macro="" textlink="">
      <xdr:nvSpPr>
        <xdr:cNvPr id="531" name="円/楕円 530"/>
        <xdr:cNvSpPr/>
      </xdr:nvSpPr>
      <xdr:spPr>
        <a:xfrm>
          <a:off x="21272500" y="17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14140</xdr:rowOff>
    </xdr:from>
    <xdr:ext cx="469744" cy="259045"/>
    <xdr:sp macro="" textlink="">
      <xdr:nvSpPr>
        <xdr:cNvPr id="532" name="n_1mainValue【庁舎】&#10;一人当たり面積"/>
        <xdr:cNvSpPr txBox="1"/>
      </xdr:nvSpPr>
      <xdr:spPr>
        <a:xfrm>
          <a:off x="21075727" y="176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baseline="0">
              <a:solidFill>
                <a:schemeClr val="dk1"/>
              </a:solidFill>
              <a:effectLst/>
              <a:latin typeface="+mn-lt"/>
              <a:ea typeface="+mn-ea"/>
              <a:cs typeface="+mn-cs"/>
            </a:rPr>
            <a:t>庁舎、消防施設、保健センター・保健所</a:t>
          </a:r>
          <a:r>
            <a:rPr kumimoji="1" lang="ja-JP" altLang="ja-JP" sz="1200">
              <a:solidFill>
                <a:schemeClr val="dk1"/>
              </a:solidFill>
              <a:effectLst/>
              <a:latin typeface="+mn-lt"/>
              <a:ea typeface="+mn-ea"/>
              <a:cs typeface="+mn-cs"/>
            </a:rPr>
            <a:t>については、類似団体と比べ有形固定資産減価償却率が低くなっている。これは、平成</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年に保健センター、平成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年に消防庁舎、平成</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年に役場本庁舎を新設したためである。</a:t>
          </a:r>
          <a:endParaRPr lang="ja-JP" altLang="ja-JP" sz="1200">
            <a:effectLst/>
          </a:endParaRPr>
        </a:p>
        <a:p>
          <a:r>
            <a:rPr kumimoji="1" lang="ja-JP" altLang="ja-JP" sz="1200">
              <a:solidFill>
                <a:schemeClr val="dk1"/>
              </a:solidFill>
              <a:effectLst/>
              <a:latin typeface="+mn-lt"/>
              <a:ea typeface="+mn-ea"/>
              <a:cs typeface="+mn-cs"/>
            </a:rPr>
            <a:t>　一方、福祉施設は、類似団体よりもかなり高い率になっている。これは、福祉交流センターの耐用年数が経過したためである。</a:t>
          </a:r>
          <a:endParaRPr lang="ja-JP" altLang="ja-JP" sz="1200">
            <a:effectLst/>
          </a:endParaRPr>
        </a:p>
        <a:p>
          <a:endParaRPr kumimoji="1" lang="ja-JP" altLang="en-US" sz="12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類似団体とは横並びであり、北海道平均では下回っている。</a:t>
          </a:r>
          <a:endParaRPr lang="ja-JP" altLang="ja-JP" sz="1300">
            <a:effectLst/>
          </a:endParaRPr>
        </a:p>
        <a:p>
          <a:r>
            <a:rPr kumimoji="1" lang="ja-JP" altLang="ja-JP" sz="1300">
              <a:solidFill>
                <a:schemeClr val="dk1"/>
              </a:solidFill>
              <a:effectLst/>
              <a:latin typeface="+mn-lt"/>
              <a:ea typeface="+mn-ea"/>
              <a:cs typeface="+mn-cs"/>
            </a:rPr>
            <a:t>　人口減少に歯止めがかからない状況や大型事業所が少ないことなどから、財政基盤が恒常的に脆弱である。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年度からは、北海道と近隣</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町による西胆振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町地方税徴収対策本部を設置し、徴収率の向上に取り組むなど、歳入の確保に努めている。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1016</xdr:rowOff>
    </xdr:from>
    <xdr:to>
      <xdr:col>7</xdr:col>
      <xdr:colOff>152400</xdr:colOff>
      <xdr:row>44</xdr:row>
      <xdr:rowOff>1016</xdr:rowOff>
    </xdr:to>
    <xdr:cxnSp macro="">
      <xdr:nvCxnSpPr>
        <xdr:cNvPr id="65" name="直線コネクタ 64"/>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1016</xdr:rowOff>
    </xdr:from>
    <xdr:to>
      <xdr:col>6</xdr:col>
      <xdr:colOff>0</xdr:colOff>
      <xdr:row>44</xdr:row>
      <xdr:rowOff>1016</xdr:rowOff>
    </xdr:to>
    <xdr:cxnSp macro="">
      <xdr:nvCxnSpPr>
        <xdr:cNvPr id="68" name="直線コネクタ 67"/>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162814</xdr:rowOff>
    </xdr:from>
    <xdr:to>
      <xdr:col>4</xdr:col>
      <xdr:colOff>482600</xdr:colOff>
      <xdr:row>44</xdr:row>
      <xdr:rowOff>1016</xdr:rowOff>
    </xdr:to>
    <xdr:cxnSp macro="">
      <xdr:nvCxnSpPr>
        <xdr:cNvPr id="71" name="直線コネクタ 70"/>
        <xdr:cNvCxnSpPr/>
      </xdr:nvCxnSpPr>
      <xdr:spPr>
        <a:xfrm>
          <a:off x="2336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153162</xdr:rowOff>
    </xdr:from>
    <xdr:to>
      <xdr:col>3</xdr:col>
      <xdr:colOff>279400</xdr:colOff>
      <xdr:row>43</xdr:row>
      <xdr:rowOff>162814</xdr:rowOff>
    </xdr:to>
    <xdr:cxnSp macro="">
      <xdr:nvCxnSpPr>
        <xdr:cNvPr id="74" name="直線コネクタ 73"/>
        <xdr:cNvCxnSpPr/>
      </xdr:nvCxnSpPr>
      <xdr:spPr>
        <a:xfrm>
          <a:off x="1447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36593</xdr:rowOff>
    </xdr:from>
    <xdr:ext cx="762000" cy="259045"/>
    <xdr:sp macro="" textlink="">
      <xdr:nvSpPr>
        <xdr:cNvPr id="78" name="テキスト ボックス 77"/>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121666</xdr:rowOff>
    </xdr:from>
    <xdr:to>
      <xdr:col>7</xdr:col>
      <xdr:colOff>203200</xdr:colOff>
      <xdr:row>44</xdr:row>
      <xdr:rowOff>51816</xdr:rowOff>
    </xdr:to>
    <xdr:sp macro="" textlink="">
      <xdr:nvSpPr>
        <xdr:cNvPr id="84" name="円/楕円 83"/>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121666</xdr:rowOff>
    </xdr:from>
    <xdr:to>
      <xdr:col>6</xdr:col>
      <xdr:colOff>50800</xdr:colOff>
      <xdr:row>44</xdr:row>
      <xdr:rowOff>51816</xdr:rowOff>
    </xdr:to>
    <xdr:sp macro="" textlink="">
      <xdr:nvSpPr>
        <xdr:cNvPr id="86" name="円/楕円 85"/>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87" name="テキスト ボックス 86"/>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121666</xdr:rowOff>
    </xdr:from>
    <xdr:to>
      <xdr:col>4</xdr:col>
      <xdr:colOff>533400</xdr:colOff>
      <xdr:row>44</xdr:row>
      <xdr:rowOff>51816</xdr:rowOff>
    </xdr:to>
    <xdr:sp macro="" textlink="">
      <xdr:nvSpPr>
        <xdr:cNvPr id="88" name="円/楕円 87"/>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61993</xdr:rowOff>
    </xdr:from>
    <xdr:ext cx="762000" cy="259045"/>
    <xdr:sp macro="" textlink="">
      <xdr:nvSpPr>
        <xdr:cNvPr id="89" name="テキスト ボックス 88"/>
        <xdr:cNvSpPr txBox="1"/>
      </xdr:nvSpPr>
      <xdr:spPr>
        <a:xfrm>
          <a:off x="2844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112014</xdr:rowOff>
    </xdr:from>
    <xdr:to>
      <xdr:col>3</xdr:col>
      <xdr:colOff>330200</xdr:colOff>
      <xdr:row>44</xdr:row>
      <xdr:rowOff>42164</xdr:rowOff>
    </xdr:to>
    <xdr:sp macro="" textlink="">
      <xdr:nvSpPr>
        <xdr:cNvPr id="90" name="円/楕円 89"/>
        <xdr:cNvSpPr/>
      </xdr:nvSpPr>
      <xdr:spPr>
        <a:xfrm>
          <a:off x="2286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52341</xdr:rowOff>
    </xdr:from>
    <xdr:ext cx="762000" cy="259045"/>
    <xdr:sp macro="" textlink="">
      <xdr:nvSpPr>
        <xdr:cNvPr id="91" name="テキスト ボックス 90"/>
        <xdr:cNvSpPr txBox="1"/>
      </xdr:nvSpPr>
      <xdr:spPr>
        <a:xfrm>
          <a:off x="1955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102362</xdr:rowOff>
    </xdr:from>
    <xdr:to>
      <xdr:col>2</xdr:col>
      <xdr:colOff>127000</xdr:colOff>
      <xdr:row>44</xdr:row>
      <xdr:rowOff>32512</xdr:rowOff>
    </xdr:to>
    <xdr:sp macro="" textlink="">
      <xdr:nvSpPr>
        <xdr:cNvPr id="92" name="円/楕円 91"/>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42689</xdr:rowOff>
    </xdr:from>
    <xdr:ext cx="762000" cy="259045"/>
    <xdr:sp macro="" textlink="">
      <xdr:nvSpPr>
        <xdr:cNvPr id="93" name="テキスト ボックス 92"/>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前年度に比べ</a:t>
          </a:r>
          <a:r>
            <a:rPr kumimoji="1" lang="en-US" altLang="ja-JP" sz="1300" baseline="0">
              <a:solidFill>
                <a:schemeClr val="dk1"/>
              </a:solidFill>
              <a:effectLst/>
              <a:latin typeface="ＭＳ Ｐゴシック"/>
              <a:ea typeface="+mn-ea"/>
              <a:cs typeface="+mn-cs"/>
            </a:rPr>
            <a:t>6.7%</a:t>
          </a:r>
          <a:r>
            <a:rPr kumimoji="1" lang="ja-JP" altLang="en-US" sz="1300" baseline="0">
              <a:solidFill>
                <a:schemeClr val="dk1"/>
              </a:solidFill>
              <a:effectLst/>
              <a:latin typeface="ＭＳ Ｐゴシック"/>
              <a:ea typeface="+mn-ea"/>
              <a:cs typeface="+mn-cs"/>
            </a:rPr>
            <a:t>上昇している。主な要因としては、普通交付税や臨時財政対策債の減少が挙げられる。</a:t>
          </a:r>
          <a:endParaRPr lang="ja-JP" altLang="ja-JP" sz="1300">
            <a:effectLst/>
          </a:endParaRPr>
        </a:p>
        <a:p>
          <a:r>
            <a:rPr kumimoji="1" lang="ja-JP" altLang="ja-JP" sz="1300" baseline="0">
              <a:solidFill>
                <a:schemeClr val="dk1"/>
              </a:solidFill>
              <a:effectLst/>
              <a:latin typeface="+mn-lt"/>
              <a:ea typeface="+mn-ea"/>
              <a:cs typeface="+mn-cs"/>
            </a:rPr>
            <a:t>　歳入確保について厳しい状況が続くと予想されるが、行財政改革の取り組みをさらに加速させ、事業実施の適正化を図り、経常経費の削減に努める。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125549</xdr:rowOff>
    </xdr:from>
    <xdr:to>
      <xdr:col>7</xdr:col>
      <xdr:colOff>152400</xdr:colOff>
      <xdr:row>66</xdr:row>
      <xdr:rowOff>13607</xdr:rowOff>
    </xdr:to>
    <xdr:cxnSp macro="">
      <xdr:nvCxnSpPr>
        <xdr:cNvPr id="130" name="直線コネクタ 129"/>
        <xdr:cNvCxnSpPr/>
      </xdr:nvCxnSpPr>
      <xdr:spPr>
        <a:xfrm>
          <a:off x="4114800" y="11098349"/>
          <a:ext cx="8382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125549</xdr:rowOff>
    </xdr:from>
    <xdr:to>
      <xdr:col>6</xdr:col>
      <xdr:colOff>0</xdr:colOff>
      <xdr:row>65</xdr:row>
      <xdr:rowOff>105773</xdr:rowOff>
    </xdr:to>
    <xdr:cxnSp macro="">
      <xdr:nvCxnSpPr>
        <xdr:cNvPr id="133" name="直線コネクタ 132"/>
        <xdr:cNvCxnSpPr/>
      </xdr:nvCxnSpPr>
      <xdr:spPr>
        <a:xfrm flipV="1">
          <a:off x="3225800" y="1109834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105773</xdr:rowOff>
    </xdr:from>
    <xdr:to>
      <xdr:col>4</xdr:col>
      <xdr:colOff>482600</xdr:colOff>
      <xdr:row>65</xdr:row>
      <xdr:rowOff>143691</xdr:rowOff>
    </xdr:to>
    <xdr:cxnSp macro="">
      <xdr:nvCxnSpPr>
        <xdr:cNvPr id="136" name="直線コネクタ 135"/>
        <xdr:cNvCxnSpPr/>
      </xdr:nvCxnSpPr>
      <xdr:spPr>
        <a:xfrm flipV="1">
          <a:off x="2336800" y="1125002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143691</xdr:rowOff>
    </xdr:from>
    <xdr:to>
      <xdr:col>3</xdr:col>
      <xdr:colOff>279400</xdr:colOff>
      <xdr:row>66</xdr:row>
      <xdr:rowOff>10160</xdr:rowOff>
    </xdr:to>
    <xdr:cxnSp macro="">
      <xdr:nvCxnSpPr>
        <xdr:cNvPr id="139" name="直線コネクタ 138"/>
        <xdr:cNvCxnSpPr/>
      </xdr:nvCxnSpPr>
      <xdr:spPr>
        <a:xfrm flipV="1">
          <a:off x="1447800" y="1128794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134257</xdr:rowOff>
    </xdr:from>
    <xdr:to>
      <xdr:col>7</xdr:col>
      <xdr:colOff>203200</xdr:colOff>
      <xdr:row>66</xdr:row>
      <xdr:rowOff>64407</xdr:rowOff>
    </xdr:to>
    <xdr:sp macro="" textlink="">
      <xdr:nvSpPr>
        <xdr:cNvPr id="149" name="円/楕円 148"/>
        <xdr:cNvSpPr/>
      </xdr:nvSpPr>
      <xdr:spPr>
        <a:xfrm>
          <a:off x="4902200" y="112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106334</xdr:rowOff>
    </xdr:from>
    <xdr:ext cx="762000" cy="259045"/>
    <xdr:sp macro="" textlink="">
      <xdr:nvSpPr>
        <xdr:cNvPr id="150" name="財政構造の弾力性該当値テキスト"/>
        <xdr:cNvSpPr txBox="1"/>
      </xdr:nvSpPr>
      <xdr:spPr>
        <a:xfrm>
          <a:off x="5041900" y="1125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74749</xdr:rowOff>
    </xdr:from>
    <xdr:to>
      <xdr:col>6</xdr:col>
      <xdr:colOff>50800</xdr:colOff>
      <xdr:row>65</xdr:row>
      <xdr:rowOff>4899</xdr:rowOff>
    </xdr:to>
    <xdr:sp macro="" textlink="">
      <xdr:nvSpPr>
        <xdr:cNvPr id="151" name="円/楕円 150"/>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161126</xdr:rowOff>
    </xdr:from>
    <xdr:ext cx="736600" cy="259045"/>
    <xdr:sp macro="" textlink="">
      <xdr:nvSpPr>
        <xdr:cNvPr id="152" name="テキスト ボックス 151"/>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54973</xdr:rowOff>
    </xdr:from>
    <xdr:to>
      <xdr:col>4</xdr:col>
      <xdr:colOff>533400</xdr:colOff>
      <xdr:row>65</xdr:row>
      <xdr:rowOff>156573</xdr:rowOff>
    </xdr:to>
    <xdr:sp macro="" textlink="">
      <xdr:nvSpPr>
        <xdr:cNvPr id="153" name="円/楕円 152"/>
        <xdr:cNvSpPr/>
      </xdr:nvSpPr>
      <xdr:spPr>
        <a:xfrm>
          <a:off x="3175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141350</xdr:rowOff>
    </xdr:from>
    <xdr:ext cx="762000" cy="259045"/>
    <xdr:sp macro="" textlink="">
      <xdr:nvSpPr>
        <xdr:cNvPr id="154" name="テキスト ボックス 153"/>
        <xdr:cNvSpPr txBox="1"/>
      </xdr:nvSpPr>
      <xdr:spPr>
        <a:xfrm>
          <a:off x="2844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92891</xdr:rowOff>
    </xdr:from>
    <xdr:to>
      <xdr:col>3</xdr:col>
      <xdr:colOff>330200</xdr:colOff>
      <xdr:row>66</xdr:row>
      <xdr:rowOff>23041</xdr:rowOff>
    </xdr:to>
    <xdr:sp macro="" textlink="">
      <xdr:nvSpPr>
        <xdr:cNvPr id="155" name="円/楕円 154"/>
        <xdr:cNvSpPr/>
      </xdr:nvSpPr>
      <xdr:spPr>
        <a:xfrm>
          <a:off x="2286000" y="112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7818</xdr:rowOff>
    </xdr:from>
    <xdr:ext cx="762000" cy="259045"/>
    <xdr:sp macro="" textlink="">
      <xdr:nvSpPr>
        <xdr:cNvPr id="156" name="テキスト ボックス 155"/>
        <xdr:cNvSpPr txBox="1"/>
      </xdr:nvSpPr>
      <xdr:spPr>
        <a:xfrm>
          <a:off x="1955800" y="113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57" name="円/楕円 156"/>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58" name="テキスト ボックス 157"/>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[479,524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小規模団体であるが、町立高等学校を有していることや保育所を直営で運営していることから、教職員人件費や臨時保育士賃金などが含まれているため、類似団体平均を上回っている。</a:t>
          </a:r>
          <a:endParaRPr lang="ja-JP" altLang="ja-JP" sz="1300">
            <a:effectLst/>
          </a:endParaRPr>
        </a:p>
        <a:p>
          <a:r>
            <a:rPr kumimoji="1" lang="ja-JP" altLang="ja-JP" sz="1300">
              <a:solidFill>
                <a:schemeClr val="dk1"/>
              </a:solidFill>
              <a:effectLst/>
              <a:latin typeface="+mn-lt"/>
              <a:ea typeface="+mn-ea"/>
              <a:cs typeface="+mn-cs"/>
            </a:rPr>
            <a:t>　引き続き、行財政改革を推進し、事務の効率化や事業の適正化を図り、人件費及び物件費などの削減に努める。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63860</xdr:rowOff>
    </xdr:from>
    <xdr:to>
      <xdr:col>7</xdr:col>
      <xdr:colOff>152400</xdr:colOff>
      <xdr:row>83</xdr:row>
      <xdr:rowOff>69444</xdr:rowOff>
    </xdr:to>
    <xdr:cxnSp macro="">
      <xdr:nvCxnSpPr>
        <xdr:cNvPr id="194" name="直線コネクタ 193"/>
        <xdr:cNvCxnSpPr/>
      </xdr:nvCxnSpPr>
      <xdr:spPr>
        <a:xfrm flipV="1">
          <a:off x="4114800" y="14294210"/>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38595</xdr:rowOff>
    </xdr:from>
    <xdr:to>
      <xdr:col>6</xdr:col>
      <xdr:colOff>0</xdr:colOff>
      <xdr:row>83</xdr:row>
      <xdr:rowOff>69444</xdr:rowOff>
    </xdr:to>
    <xdr:cxnSp macro="">
      <xdr:nvCxnSpPr>
        <xdr:cNvPr id="197" name="直線コネクタ 196"/>
        <xdr:cNvCxnSpPr/>
      </xdr:nvCxnSpPr>
      <xdr:spPr>
        <a:xfrm>
          <a:off x="3225800" y="14268945"/>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15080</xdr:rowOff>
    </xdr:from>
    <xdr:to>
      <xdr:col>4</xdr:col>
      <xdr:colOff>482600</xdr:colOff>
      <xdr:row>83</xdr:row>
      <xdr:rowOff>38595</xdr:rowOff>
    </xdr:to>
    <xdr:cxnSp macro="">
      <xdr:nvCxnSpPr>
        <xdr:cNvPr id="200" name="直線コネクタ 199"/>
        <xdr:cNvCxnSpPr/>
      </xdr:nvCxnSpPr>
      <xdr:spPr>
        <a:xfrm>
          <a:off x="2336800" y="14245430"/>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10294</xdr:rowOff>
    </xdr:from>
    <xdr:to>
      <xdr:col>3</xdr:col>
      <xdr:colOff>279400</xdr:colOff>
      <xdr:row>83</xdr:row>
      <xdr:rowOff>15080</xdr:rowOff>
    </xdr:to>
    <xdr:cxnSp macro="">
      <xdr:nvCxnSpPr>
        <xdr:cNvPr id="203" name="直線コネクタ 202"/>
        <xdr:cNvCxnSpPr/>
      </xdr:nvCxnSpPr>
      <xdr:spPr>
        <a:xfrm>
          <a:off x="1447800" y="14240644"/>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13060</xdr:rowOff>
    </xdr:from>
    <xdr:to>
      <xdr:col>7</xdr:col>
      <xdr:colOff>203200</xdr:colOff>
      <xdr:row>83</xdr:row>
      <xdr:rowOff>114660</xdr:rowOff>
    </xdr:to>
    <xdr:sp macro="" textlink="">
      <xdr:nvSpPr>
        <xdr:cNvPr id="213" name="円/楕円 212"/>
        <xdr:cNvSpPr/>
      </xdr:nvSpPr>
      <xdr:spPr>
        <a:xfrm>
          <a:off x="4902200" y="14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156587</xdr:rowOff>
    </xdr:from>
    <xdr:ext cx="762000" cy="259045"/>
    <xdr:sp macro="" textlink="">
      <xdr:nvSpPr>
        <xdr:cNvPr id="214" name="人件費・物件費等の状況該当値テキスト"/>
        <xdr:cNvSpPr txBox="1"/>
      </xdr:nvSpPr>
      <xdr:spPr>
        <a:xfrm>
          <a:off x="5041900" y="1421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479,524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18644</xdr:rowOff>
    </xdr:from>
    <xdr:to>
      <xdr:col>6</xdr:col>
      <xdr:colOff>50800</xdr:colOff>
      <xdr:row>83</xdr:row>
      <xdr:rowOff>120244</xdr:rowOff>
    </xdr:to>
    <xdr:sp macro="" textlink="">
      <xdr:nvSpPr>
        <xdr:cNvPr id="215" name="円/楕円 214"/>
        <xdr:cNvSpPr/>
      </xdr:nvSpPr>
      <xdr:spPr>
        <a:xfrm>
          <a:off x="4064000" y="14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105021</xdr:rowOff>
    </xdr:from>
    <xdr:ext cx="736600" cy="259045"/>
    <xdr:sp macro="" textlink="">
      <xdr:nvSpPr>
        <xdr:cNvPr id="216" name="テキスト ボックス 215"/>
        <xdr:cNvSpPr txBox="1"/>
      </xdr:nvSpPr>
      <xdr:spPr>
        <a:xfrm>
          <a:off x="3733800" y="14335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484,383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159245</xdr:rowOff>
    </xdr:from>
    <xdr:to>
      <xdr:col>4</xdr:col>
      <xdr:colOff>533400</xdr:colOff>
      <xdr:row>83</xdr:row>
      <xdr:rowOff>89395</xdr:rowOff>
    </xdr:to>
    <xdr:sp macro="" textlink="">
      <xdr:nvSpPr>
        <xdr:cNvPr id="217" name="円/楕円 216"/>
        <xdr:cNvSpPr/>
      </xdr:nvSpPr>
      <xdr:spPr>
        <a:xfrm>
          <a:off x="3175000" y="142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74172</xdr:rowOff>
    </xdr:from>
    <xdr:ext cx="762000" cy="259045"/>
    <xdr:sp macro="" textlink="">
      <xdr:nvSpPr>
        <xdr:cNvPr id="218" name="テキスト ボックス 217"/>
        <xdr:cNvSpPr txBox="1"/>
      </xdr:nvSpPr>
      <xdr:spPr>
        <a:xfrm>
          <a:off x="2844800" y="1430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457,536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135730</xdr:rowOff>
    </xdr:from>
    <xdr:to>
      <xdr:col>3</xdr:col>
      <xdr:colOff>330200</xdr:colOff>
      <xdr:row>83</xdr:row>
      <xdr:rowOff>65880</xdr:rowOff>
    </xdr:to>
    <xdr:sp macro="" textlink="">
      <xdr:nvSpPr>
        <xdr:cNvPr id="219" name="円/楕円 218"/>
        <xdr:cNvSpPr/>
      </xdr:nvSpPr>
      <xdr:spPr>
        <a:xfrm>
          <a:off x="2286000" y="141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50657</xdr:rowOff>
    </xdr:from>
    <xdr:ext cx="762000" cy="259045"/>
    <xdr:sp macro="" textlink="">
      <xdr:nvSpPr>
        <xdr:cNvPr id="220" name="テキスト ボックス 219"/>
        <xdr:cNvSpPr txBox="1"/>
      </xdr:nvSpPr>
      <xdr:spPr>
        <a:xfrm>
          <a:off x="1955800" y="1428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437,071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130944</xdr:rowOff>
    </xdr:from>
    <xdr:to>
      <xdr:col>2</xdr:col>
      <xdr:colOff>127000</xdr:colOff>
      <xdr:row>83</xdr:row>
      <xdr:rowOff>61094</xdr:rowOff>
    </xdr:to>
    <xdr:sp macro="" textlink="">
      <xdr:nvSpPr>
        <xdr:cNvPr id="221" name="円/楕円 220"/>
        <xdr:cNvSpPr/>
      </xdr:nvSpPr>
      <xdr:spPr>
        <a:xfrm>
          <a:off x="1397000" y="141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45871</xdr:rowOff>
    </xdr:from>
    <xdr:ext cx="762000" cy="259045"/>
    <xdr:sp macro="" textlink="">
      <xdr:nvSpPr>
        <xdr:cNvPr id="222" name="テキスト ボックス 221"/>
        <xdr:cNvSpPr txBox="1"/>
      </xdr:nvSpPr>
      <xdr:spPr>
        <a:xfrm>
          <a:off x="1066800" y="142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432,906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chemeClr val="dk1"/>
              </a:solidFill>
              <a:effectLst/>
              <a:latin typeface="+mn-lt"/>
              <a:ea typeface="+mn-ea"/>
              <a:cs typeface="+mn-cs"/>
            </a:rPr>
            <a:t>職員構成の変動により前年度より上昇はしているものの</a:t>
          </a:r>
          <a:r>
            <a:rPr kumimoji="1" lang="ja-JP" altLang="ja-JP" sz="1300">
              <a:solidFill>
                <a:schemeClr val="dk1"/>
              </a:solidFill>
              <a:effectLst/>
              <a:latin typeface="+mn-lt"/>
              <a:ea typeface="+mn-ea"/>
              <a:cs typeface="+mn-cs"/>
            </a:rPr>
            <a:t>、類似団体平均を下回っている。</a:t>
          </a:r>
          <a:endParaRPr lang="ja-JP" altLang="ja-JP" sz="1300">
            <a:effectLst/>
          </a:endParaRPr>
        </a:p>
        <a:p>
          <a:r>
            <a:rPr kumimoji="1" lang="ja-JP" altLang="ja-JP" sz="1300">
              <a:solidFill>
                <a:schemeClr val="dk1"/>
              </a:solidFill>
              <a:effectLst/>
              <a:latin typeface="+mn-lt"/>
              <a:ea typeface="+mn-ea"/>
              <a:cs typeface="+mn-cs"/>
            </a:rPr>
            <a:t>　引き続き、職員数の適正管理とともに、適正な給与水準の維持に努める。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169418</xdr:rowOff>
    </xdr:from>
    <xdr:to>
      <xdr:col>24</xdr:col>
      <xdr:colOff>558800</xdr:colOff>
      <xdr:row>85</xdr:row>
      <xdr:rowOff>26924</xdr:rowOff>
    </xdr:to>
    <xdr:cxnSp macro="">
      <xdr:nvCxnSpPr>
        <xdr:cNvPr id="254" name="直線コネクタ 253"/>
        <xdr:cNvCxnSpPr/>
      </xdr:nvCxnSpPr>
      <xdr:spPr>
        <a:xfrm>
          <a:off x="16179800" y="145712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5"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135637</xdr:rowOff>
    </xdr:from>
    <xdr:to>
      <xdr:col>23</xdr:col>
      <xdr:colOff>406400</xdr:colOff>
      <xdr:row>84</xdr:row>
      <xdr:rowOff>169418</xdr:rowOff>
    </xdr:to>
    <xdr:cxnSp macro="">
      <xdr:nvCxnSpPr>
        <xdr:cNvPr id="257" name="直線コネクタ 256"/>
        <xdr:cNvCxnSpPr/>
      </xdr:nvCxnSpPr>
      <xdr:spPr>
        <a:xfrm>
          <a:off x="15290800" y="1453743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86631</xdr:rowOff>
    </xdr:from>
    <xdr:ext cx="736600" cy="259045"/>
    <xdr:sp macro="" textlink="">
      <xdr:nvSpPr>
        <xdr:cNvPr id="259" name="テキスト ボックス 258"/>
        <xdr:cNvSpPr txBox="1"/>
      </xdr:nvSpPr>
      <xdr:spPr>
        <a:xfrm>
          <a:off x="15798800" y="1465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135637</xdr:rowOff>
    </xdr:from>
    <xdr:to>
      <xdr:col>22</xdr:col>
      <xdr:colOff>203200</xdr:colOff>
      <xdr:row>84</xdr:row>
      <xdr:rowOff>159765</xdr:rowOff>
    </xdr:to>
    <xdr:cxnSp macro="">
      <xdr:nvCxnSpPr>
        <xdr:cNvPr id="260" name="直線コネクタ 259"/>
        <xdr:cNvCxnSpPr/>
      </xdr:nvCxnSpPr>
      <xdr:spPr>
        <a:xfrm flipV="1">
          <a:off x="14401800" y="145374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62" name="テキスト ボックス 26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159765</xdr:rowOff>
    </xdr:from>
    <xdr:to>
      <xdr:col>21</xdr:col>
      <xdr:colOff>0</xdr:colOff>
      <xdr:row>87</xdr:row>
      <xdr:rowOff>65278</xdr:rowOff>
    </xdr:to>
    <xdr:cxnSp macro="">
      <xdr:nvCxnSpPr>
        <xdr:cNvPr id="263" name="直線コネクタ 262"/>
        <xdr:cNvCxnSpPr/>
      </xdr:nvCxnSpPr>
      <xdr:spPr>
        <a:xfrm flipV="1">
          <a:off x="13512800" y="14561565"/>
          <a:ext cx="889000" cy="4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48023</xdr:rowOff>
    </xdr:from>
    <xdr:ext cx="762000" cy="259045"/>
    <xdr:sp macro="" textlink="">
      <xdr:nvSpPr>
        <xdr:cNvPr id="265" name="テキスト ボックス 264"/>
        <xdr:cNvSpPr txBox="1"/>
      </xdr:nvSpPr>
      <xdr:spPr>
        <a:xfrm>
          <a:off x="14020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73" name="円/楕円 272"/>
        <xdr:cNvSpPr/>
      </xdr:nvSpPr>
      <xdr:spPr>
        <a:xfrm>
          <a:off x="16967200" y="14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164101</xdr:rowOff>
    </xdr:from>
    <xdr:ext cx="762000" cy="259045"/>
    <xdr:sp macro="" textlink="">
      <xdr:nvSpPr>
        <xdr:cNvPr id="274" name="給与水準   （国との比較）該当値テキスト"/>
        <xdr:cNvSpPr txBox="1"/>
      </xdr:nvSpPr>
      <xdr:spPr>
        <a:xfrm>
          <a:off x="17106900" y="1439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118618</xdr:rowOff>
    </xdr:from>
    <xdr:to>
      <xdr:col>23</xdr:col>
      <xdr:colOff>457200</xdr:colOff>
      <xdr:row>85</xdr:row>
      <xdr:rowOff>48768</xdr:rowOff>
    </xdr:to>
    <xdr:sp macro="" textlink="">
      <xdr:nvSpPr>
        <xdr:cNvPr id="275" name="円/楕円 274"/>
        <xdr:cNvSpPr/>
      </xdr:nvSpPr>
      <xdr:spPr>
        <a:xfrm>
          <a:off x="16129000" y="145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58945</xdr:rowOff>
    </xdr:from>
    <xdr:ext cx="736600" cy="259045"/>
    <xdr:sp macro="" textlink="">
      <xdr:nvSpPr>
        <xdr:cNvPr id="276" name="テキスト ボックス 275"/>
        <xdr:cNvSpPr txBox="1"/>
      </xdr:nvSpPr>
      <xdr:spPr>
        <a:xfrm>
          <a:off x="15798800" y="1428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84837</xdr:rowOff>
    </xdr:from>
    <xdr:to>
      <xdr:col>22</xdr:col>
      <xdr:colOff>254000</xdr:colOff>
      <xdr:row>85</xdr:row>
      <xdr:rowOff>14987</xdr:rowOff>
    </xdr:to>
    <xdr:sp macro="" textlink="">
      <xdr:nvSpPr>
        <xdr:cNvPr id="277" name="円/楕円 276"/>
        <xdr:cNvSpPr/>
      </xdr:nvSpPr>
      <xdr:spPr>
        <a:xfrm>
          <a:off x="15240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78" name="テキスト ボックス 277"/>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108965</xdr:rowOff>
    </xdr:from>
    <xdr:to>
      <xdr:col>21</xdr:col>
      <xdr:colOff>50800</xdr:colOff>
      <xdr:row>85</xdr:row>
      <xdr:rowOff>39115</xdr:rowOff>
    </xdr:to>
    <xdr:sp macro="" textlink="">
      <xdr:nvSpPr>
        <xdr:cNvPr id="279" name="円/楕円 278"/>
        <xdr:cNvSpPr/>
      </xdr:nvSpPr>
      <xdr:spPr>
        <a:xfrm>
          <a:off x="14351000" y="145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49292</xdr:rowOff>
    </xdr:from>
    <xdr:ext cx="762000" cy="259045"/>
    <xdr:sp macro="" textlink="">
      <xdr:nvSpPr>
        <xdr:cNvPr id="280" name="テキスト ボックス 279"/>
        <xdr:cNvSpPr txBox="1"/>
      </xdr:nvSpPr>
      <xdr:spPr>
        <a:xfrm>
          <a:off x="14020800" y="1427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xdr:rowOff>
    </xdr:from>
    <xdr:to>
      <xdr:col>19</xdr:col>
      <xdr:colOff>533400</xdr:colOff>
      <xdr:row>87</xdr:row>
      <xdr:rowOff>116078</xdr:rowOff>
    </xdr:to>
    <xdr:sp macro="" textlink="">
      <xdr:nvSpPr>
        <xdr:cNvPr id="281" name="円/楕円 280"/>
        <xdr:cNvSpPr/>
      </xdr:nvSpPr>
      <xdr:spPr>
        <a:xfrm>
          <a:off x="13462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100855</xdr:rowOff>
    </xdr:from>
    <xdr:ext cx="762000" cy="259045"/>
    <xdr:sp macro="" textlink="">
      <xdr:nvSpPr>
        <xdr:cNvPr id="282" name="テキスト ボックス 281"/>
        <xdr:cNvSpPr txBox="1"/>
      </xdr:nvSpPr>
      <xdr:spPr>
        <a:xfrm>
          <a:off x="13131800" y="150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町立高等学校を有していることから、教員、事務職員、実習助手が職員数に含まれていることもあり、高い水準で推移しており、類似団体平均を上回っている。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月策定の第</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次壮瞥町定員管理適正化計画（</a:t>
          </a:r>
          <a:r>
            <a:rPr kumimoji="1" lang="en-US" altLang="ja-JP" sz="1300">
              <a:solidFill>
                <a:schemeClr val="dk1"/>
              </a:solidFill>
              <a:effectLst/>
              <a:latin typeface="+mn-lt"/>
              <a:ea typeface="+mn-ea"/>
              <a:cs typeface="+mn-cs"/>
            </a:rPr>
            <a:t>H28-H32)</a:t>
          </a:r>
          <a:r>
            <a:rPr kumimoji="1" lang="ja-JP" altLang="ja-JP" sz="1300">
              <a:solidFill>
                <a:schemeClr val="dk1"/>
              </a:solidFill>
              <a:effectLst/>
              <a:latin typeface="+mn-lt"/>
              <a:ea typeface="+mn-ea"/>
              <a:cs typeface="+mn-cs"/>
            </a:rPr>
            <a:t>に基づき、職員数の適正管理に努める。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124803</xdr:rowOff>
    </xdr:from>
    <xdr:to>
      <xdr:col>24</xdr:col>
      <xdr:colOff>558800</xdr:colOff>
      <xdr:row>62</xdr:row>
      <xdr:rowOff>145796</xdr:rowOff>
    </xdr:to>
    <xdr:cxnSp macro="">
      <xdr:nvCxnSpPr>
        <xdr:cNvPr id="314" name="直線コネクタ 313"/>
        <xdr:cNvCxnSpPr/>
      </xdr:nvCxnSpPr>
      <xdr:spPr>
        <a:xfrm flipV="1">
          <a:off x="16179800" y="10754703"/>
          <a:ext cx="8382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5"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145796</xdr:rowOff>
    </xdr:from>
    <xdr:to>
      <xdr:col>23</xdr:col>
      <xdr:colOff>406400</xdr:colOff>
      <xdr:row>62</xdr:row>
      <xdr:rowOff>154724</xdr:rowOff>
    </xdr:to>
    <xdr:cxnSp macro="">
      <xdr:nvCxnSpPr>
        <xdr:cNvPr id="317" name="直線コネクタ 316"/>
        <xdr:cNvCxnSpPr/>
      </xdr:nvCxnSpPr>
      <xdr:spPr>
        <a:xfrm flipV="1">
          <a:off x="15290800" y="10775696"/>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9" name="テキスト ボックス 318"/>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154724</xdr:rowOff>
    </xdr:from>
    <xdr:to>
      <xdr:col>22</xdr:col>
      <xdr:colOff>203200</xdr:colOff>
      <xdr:row>62</xdr:row>
      <xdr:rowOff>160515</xdr:rowOff>
    </xdr:to>
    <xdr:cxnSp macro="">
      <xdr:nvCxnSpPr>
        <xdr:cNvPr id="320" name="直線コネクタ 319"/>
        <xdr:cNvCxnSpPr/>
      </xdr:nvCxnSpPr>
      <xdr:spPr>
        <a:xfrm flipV="1">
          <a:off x="14401800" y="1078462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2" name="テキスト ボックス 321"/>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139040</xdr:rowOff>
    </xdr:from>
    <xdr:to>
      <xdr:col>21</xdr:col>
      <xdr:colOff>0</xdr:colOff>
      <xdr:row>62</xdr:row>
      <xdr:rowOff>160515</xdr:rowOff>
    </xdr:to>
    <xdr:cxnSp macro="">
      <xdr:nvCxnSpPr>
        <xdr:cNvPr id="323" name="直線コネクタ 322"/>
        <xdr:cNvCxnSpPr/>
      </xdr:nvCxnSpPr>
      <xdr:spPr>
        <a:xfrm>
          <a:off x="13512800" y="10768940"/>
          <a:ext cx="8890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5" name="テキスト ボックス 324"/>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7" name="テキスト ボックス 326"/>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74003</xdr:rowOff>
    </xdr:from>
    <xdr:to>
      <xdr:col>24</xdr:col>
      <xdr:colOff>609600</xdr:colOff>
      <xdr:row>63</xdr:row>
      <xdr:rowOff>4153</xdr:rowOff>
    </xdr:to>
    <xdr:sp macro="" textlink="">
      <xdr:nvSpPr>
        <xdr:cNvPr id="333" name="円/楕円 332"/>
        <xdr:cNvSpPr/>
      </xdr:nvSpPr>
      <xdr:spPr>
        <a:xfrm>
          <a:off x="16967200" y="107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46080</xdr:rowOff>
    </xdr:from>
    <xdr:ext cx="762000" cy="259045"/>
    <xdr:sp macro="" textlink="">
      <xdr:nvSpPr>
        <xdr:cNvPr id="334" name="定員管理の状況該当値テキスト"/>
        <xdr:cNvSpPr txBox="1"/>
      </xdr:nvSpPr>
      <xdr:spPr>
        <a:xfrm>
          <a:off x="17106900" y="1067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94996</xdr:rowOff>
    </xdr:from>
    <xdr:to>
      <xdr:col>23</xdr:col>
      <xdr:colOff>457200</xdr:colOff>
      <xdr:row>63</xdr:row>
      <xdr:rowOff>25146</xdr:rowOff>
    </xdr:to>
    <xdr:sp macro="" textlink="">
      <xdr:nvSpPr>
        <xdr:cNvPr id="335" name="円/楕円 334"/>
        <xdr:cNvSpPr/>
      </xdr:nvSpPr>
      <xdr:spPr>
        <a:xfrm>
          <a:off x="16129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9923</xdr:rowOff>
    </xdr:from>
    <xdr:ext cx="736600" cy="259045"/>
    <xdr:sp macro="" textlink="">
      <xdr:nvSpPr>
        <xdr:cNvPr id="336" name="テキスト ボックス 335"/>
        <xdr:cNvSpPr txBox="1"/>
      </xdr:nvSpPr>
      <xdr:spPr>
        <a:xfrm>
          <a:off x="15798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103924</xdr:rowOff>
    </xdr:from>
    <xdr:to>
      <xdr:col>22</xdr:col>
      <xdr:colOff>254000</xdr:colOff>
      <xdr:row>63</xdr:row>
      <xdr:rowOff>34074</xdr:rowOff>
    </xdr:to>
    <xdr:sp macro="" textlink="">
      <xdr:nvSpPr>
        <xdr:cNvPr id="337" name="円/楕円 336"/>
        <xdr:cNvSpPr/>
      </xdr:nvSpPr>
      <xdr:spPr>
        <a:xfrm>
          <a:off x="15240000" y="107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18851</xdr:rowOff>
    </xdr:from>
    <xdr:ext cx="762000" cy="259045"/>
    <xdr:sp macro="" textlink="">
      <xdr:nvSpPr>
        <xdr:cNvPr id="338" name="テキスト ボックス 337"/>
        <xdr:cNvSpPr txBox="1"/>
      </xdr:nvSpPr>
      <xdr:spPr>
        <a:xfrm>
          <a:off x="14909800" y="10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109715</xdr:rowOff>
    </xdr:from>
    <xdr:to>
      <xdr:col>21</xdr:col>
      <xdr:colOff>50800</xdr:colOff>
      <xdr:row>63</xdr:row>
      <xdr:rowOff>39865</xdr:rowOff>
    </xdr:to>
    <xdr:sp macro="" textlink="">
      <xdr:nvSpPr>
        <xdr:cNvPr id="339" name="円/楕円 338"/>
        <xdr:cNvSpPr/>
      </xdr:nvSpPr>
      <xdr:spPr>
        <a:xfrm>
          <a:off x="14351000" y="107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24642</xdr:rowOff>
    </xdr:from>
    <xdr:ext cx="762000" cy="259045"/>
    <xdr:sp macro="" textlink="">
      <xdr:nvSpPr>
        <xdr:cNvPr id="340" name="テキスト ボックス 339"/>
        <xdr:cNvSpPr txBox="1"/>
      </xdr:nvSpPr>
      <xdr:spPr>
        <a:xfrm>
          <a:off x="14020800" y="1082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88240</xdr:rowOff>
    </xdr:from>
    <xdr:to>
      <xdr:col>19</xdr:col>
      <xdr:colOff>533400</xdr:colOff>
      <xdr:row>63</xdr:row>
      <xdr:rowOff>18390</xdr:rowOff>
    </xdr:to>
    <xdr:sp macro="" textlink="">
      <xdr:nvSpPr>
        <xdr:cNvPr id="341" name="円/楕円 340"/>
        <xdr:cNvSpPr/>
      </xdr:nvSpPr>
      <xdr:spPr>
        <a:xfrm>
          <a:off x="13462000" y="10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3167</xdr:rowOff>
    </xdr:from>
    <xdr:ext cx="762000" cy="259045"/>
    <xdr:sp macro="" textlink="">
      <xdr:nvSpPr>
        <xdr:cNvPr id="342" name="テキスト ボックス 341"/>
        <xdr:cNvSpPr txBox="1"/>
      </xdr:nvSpPr>
      <xdr:spPr>
        <a:xfrm>
          <a:off x="13131800" y="1080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地方債の元利償還金が償還ピークである平成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年度を過ぎ、穏やかに減少しているものの、依然高い水準で推移しており、類似団体平均を上回っている。</a:t>
          </a:r>
          <a:endParaRPr lang="ja-JP" altLang="ja-JP" sz="1300">
            <a:effectLst/>
          </a:endParaRPr>
        </a:p>
        <a:p>
          <a:r>
            <a:rPr kumimoji="1" lang="ja-JP" altLang="ja-JP" sz="1300">
              <a:solidFill>
                <a:schemeClr val="dk1"/>
              </a:solidFill>
              <a:effectLst/>
              <a:latin typeface="+mn-lt"/>
              <a:ea typeface="+mn-ea"/>
              <a:cs typeface="+mn-cs"/>
            </a:rPr>
            <a:t>　今後も地方債の発行限度額を厳しく管理するとともに、有利な地方債を活用し財政の健全化に努める。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131572</xdr:rowOff>
    </xdr:from>
    <xdr:to>
      <xdr:col>24</xdr:col>
      <xdr:colOff>558800</xdr:colOff>
      <xdr:row>42</xdr:row>
      <xdr:rowOff>150876</xdr:rowOff>
    </xdr:to>
    <xdr:cxnSp macro="">
      <xdr:nvCxnSpPr>
        <xdr:cNvPr id="373" name="直線コネクタ 372"/>
        <xdr:cNvCxnSpPr/>
      </xdr:nvCxnSpPr>
      <xdr:spPr>
        <a:xfrm flipV="1">
          <a:off x="16179800" y="733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150876</xdr:rowOff>
    </xdr:from>
    <xdr:to>
      <xdr:col>23</xdr:col>
      <xdr:colOff>406400</xdr:colOff>
      <xdr:row>42</xdr:row>
      <xdr:rowOff>170180</xdr:rowOff>
    </xdr:to>
    <xdr:cxnSp macro="">
      <xdr:nvCxnSpPr>
        <xdr:cNvPr id="376" name="直線コネクタ 375"/>
        <xdr:cNvCxnSpPr/>
      </xdr:nvCxnSpPr>
      <xdr:spPr>
        <a:xfrm flipV="1">
          <a:off x="15290800" y="735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170180</xdr:rowOff>
    </xdr:from>
    <xdr:to>
      <xdr:col>22</xdr:col>
      <xdr:colOff>203200</xdr:colOff>
      <xdr:row>43</xdr:row>
      <xdr:rowOff>3556</xdr:rowOff>
    </xdr:to>
    <xdr:cxnSp macro="">
      <xdr:nvCxnSpPr>
        <xdr:cNvPr id="379" name="直線コネクタ 378"/>
        <xdr:cNvCxnSpPr/>
      </xdr:nvCxnSpPr>
      <xdr:spPr>
        <a:xfrm flipV="1">
          <a:off x="14401800" y="73710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43</xdr:row>
      <xdr:rowOff>3556</xdr:rowOff>
    </xdr:to>
    <xdr:cxnSp macro="">
      <xdr:nvCxnSpPr>
        <xdr:cNvPr id="382" name="直線コネクタ 381"/>
        <xdr:cNvCxnSpPr/>
      </xdr:nvCxnSpPr>
      <xdr:spPr>
        <a:xfrm>
          <a:off x="13512800" y="73517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392" name="円/楕円 391"/>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393"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100076</xdr:rowOff>
    </xdr:from>
    <xdr:to>
      <xdr:col>23</xdr:col>
      <xdr:colOff>457200</xdr:colOff>
      <xdr:row>43</xdr:row>
      <xdr:rowOff>30226</xdr:rowOff>
    </xdr:to>
    <xdr:sp macro="" textlink="">
      <xdr:nvSpPr>
        <xdr:cNvPr id="394" name="円/楕円 393"/>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15003</xdr:rowOff>
    </xdr:from>
    <xdr:ext cx="736600" cy="259045"/>
    <xdr:sp macro="" textlink="">
      <xdr:nvSpPr>
        <xdr:cNvPr id="395" name="テキスト ボックス 394"/>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119380</xdr:rowOff>
    </xdr:from>
    <xdr:to>
      <xdr:col>22</xdr:col>
      <xdr:colOff>254000</xdr:colOff>
      <xdr:row>43</xdr:row>
      <xdr:rowOff>49530</xdr:rowOff>
    </xdr:to>
    <xdr:sp macro="" textlink="">
      <xdr:nvSpPr>
        <xdr:cNvPr id="396" name="円/楕円 395"/>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34307</xdr:rowOff>
    </xdr:from>
    <xdr:ext cx="762000" cy="259045"/>
    <xdr:sp macro="" textlink="">
      <xdr:nvSpPr>
        <xdr:cNvPr id="397" name="テキスト ボックス 396"/>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124206</xdr:rowOff>
    </xdr:from>
    <xdr:to>
      <xdr:col>21</xdr:col>
      <xdr:colOff>50800</xdr:colOff>
      <xdr:row>43</xdr:row>
      <xdr:rowOff>54356</xdr:rowOff>
    </xdr:to>
    <xdr:sp macro="" textlink="">
      <xdr:nvSpPr>
        <xdr:cNvPr id="398" name="円/楕円 397"/>
        <xdr:cNvSpPr/>
      </xdr:nvSpPr>
      <xdr:spPr>
        <a:xfrm>
          <a:off x="14351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39133</xdr:rowOff>
    </xdr:from>
    <xdr:ext cx="762000" cy="259045"/>
    <xdr:sp macro="" textlink="">
      <xdr:nvSpPr>
        <xdr:cNvPr id="399" name="テキスト ボックス 398"/>
        <xdr:cNvSpPr txBox="1"/>
      </xdr:nvSpPr>
      <xdr:spPr>
        <a:xfrm>
          <a:off x="14020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100076</xdr:rowOff>
    </xdr:from>
    <xdr:to>
      <xdr:col>19</xdr:col>
      <xdr:colOff>533400</xdr:colOff>
      <xdr:row>43</xdr:row>
      <xdr:rowOff>30226</xdr:rowOff>
    </xdr:to>
    <xdr:sp macro="" textlink="">
      <xdr:nvSpPr>
        <xdr:cNvPr id="400" name="円/楕円 399"/>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15003</xdr:rowOff>
    </xdr:from>
    <xdr:ext cx="762000" cy="259045"/>
    <xdr:sp macro="" textlink="">
      <xdr:nvSpPr>
        <xdr:cNvPr id="401" name="テキスト ボックス 400"/>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年度以降の大型投資事業の抑制などにより地方債現在高は減少傾向にあるが、</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年度には</a:t>
          </a:r>
          <a:r>
            <a:rPr kumimoji="1" lang="ja-JP" altLang="ja-JP" sz="1300">
              <a:solidFill>
                <a:schemeClr val="dk1"/>
              </a:solidFill>
              <a:effectLst/>
              <a:latin typeface="+mn-lt"/>
              <a:ea typeface="+mn-ea"/>
              <a:cs typeface="+mn-cs"/>
            </a:rPr>
            <a:t>新たに民間住宅借上の債務負担を開始したことにより比率が上昇</a:t>
          </a:r>
          <a:r>
            <a:rPr kumimoji="1" lang="ja-JP" altLang="en-US" sz="1300">
              <a:solidFill>
                <a:schemeClr val="dk1"/>
              </a:solidFill>
              <a:effectLst/>
              <a:latin typeface="+mn-lt"/>
              <a:ea typeface="+mn-ea"/>
              <a:cs typeface="+mn-cs"/>
            </a:rPr>
            <a:t>した。平成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年度は基金の減少などにより、さらに上昇している。</a:t>
          </a:r>
          <a:endParaRPr lang="ja-JP" altLang="ja-JP" sz="1300">
            <a:effectLst/>
          </a:endParaRPr>
        </a:p>
        <a:p>
          <a:r>
            <a:rPr kumimoji="1" lang="ja-JP" altLang="ja-JP" sz="1300">
              <a:solidFill>
                <a:schemeClr val="dk1"/>
              </a:solidFill>
              <a:effectLst/>
              <a:latin typeface="+mn-lt"/>
              <a:ea typeface="+mn-ea"/>
              <a:cs typeface="+mn-cs"/>
            </a:rPr>
            <a:t>　今後も地方債の発行を抑制し、計画的な基金への積み立てや充当可能財源の確保に努め、健全な財政運営を図る。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129177</xdr:rowOff>
    </xdr:from>
    <xdr:to>
      <xdr:col>24</xdr:col>
      <xdr:colOff>558800</xdr:colOff>
      <xdr:row>13</xdr:row>
      <xdr:rowOff>165372</xdr:rowOff>
    </xdr:to>
    <xdr:cxnSp macro="">
      <xdr:nvCxnSpPr>
        <xdr:cNvPr id="437" name="直線コネクタ 436"/>
        <xdr:cNvCxnSpPr/>
      </xdr:nvCxnSpPr>
      <xdr:spPr>
        <a:xfrm>
          <a:off x="16179800" y="235802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0" name="フローチャート :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2" name="フローチャート :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4" name="フローチャート :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6" name="フローチャート :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114572</xdr:rowOff>
    </xdr:from>
    <xdr:to>
      <xdr:col>24</xdr:col>
      <xdr:colOff>609600</xdr:colOff>
      <xdr:row>14</xdr:row>
      <xdr:rowOff>44722</xdr:rowOff>
    </xdr:to>
    <xdr:sp macro="" textlink="">
      <xdr:nvSpPr>
        <xdr:cNvPr id="453" name="円/楕円 452"/>
        <xdr:cNvSpPr/>
      </xdr:nvSpPr>
      <xdr:spPr>
        <a:xfrm>
          <a:off x="16967200" y="23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86649</xdr:rowOff>
    </xdr:from>
    <xdr:ext cx="762000" cy="259045"/>
    <xdr:sp macro="" textlink="">
      <xdr:nvSpPr>
        <xdr:cNvPr id="454" name="将来負担の状況該当値テキスト"/>
        <xdr:cNvSpPr txBox="1"/>
      </xdr:nvSpPr>
      <xdr:spPr>
        <a:xfrm>
          <a:off x="17106900" y="2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78377</xdr:rowOff>
    </xdr:from>
    <xdr:to>
      <xdr:col>23</xdr:col>
      <xdr:colOff>457200</xdr:colOff>
      <xdr:row>14</xdr:row>
      <xdr:rowOff>8527</xdr:rowOff>
    </xdr:to>
    <xdr:sp macro="" textlink="">
      <xdr:nvSpPr>
        <xdr:cNvPr id="455" name="円/楕円 454"/>
        <xdr:cNvSpPr/>
      </xdr:nvSpPr>
      <xdr:spPr>
        <a:xfrm>
          <a:off x="16129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164754</xdr:rowOff>
    </xdr:from>
    <xdr:ext cx="736600" cy="259045"/>
    <xdr:sp macro="" textlink="">
      <xdr:nvSpPr>
        <xdr:cNvPr id="456" name="テキスト ボックス 455"/>
        <xdr:cNvSpPr txBox="1"/>
      </xdr:nvSpPr>
      <xdr:spPr>
        <a:xfrm>
          <a:off x="15798800" y="2393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74930</xdr:rowOff>
    </xdr:from>
    <xdr:to>
      <xdr:col>19</xdr:col>
      <xdr:colOff>533400</xdr:colOff>
      <xdr:row>14</xdr:row>
      <xdr:rowOff>5080</xdr:rowOff>
    </xdr:to>
    <xdr:sp macro="" textlink="">
      <xdr:nvSpPr>
        <xdr:cNvPr id="457" name="円/楕円 456"/>
        <xdr:cNvSpPr/>
      </xdr:nvSpPr>
      <xdr:spPr>
        <a:xfrm>
          <a:off x="13462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161307</xdr:rowOff>
    </xdr:from>
    <xdr:ext cx="762000" cy="259045"/>
    <xdr:sp macro="" textlink="">
      <xdr:nvSpPr>
        <xdr:cNvPr id="458" name="テキスト ボックス 457"/>
        <xdr:cNvSpPr txBox="1"/>
      </xdr:nvSpPr>
      <xdr:spPr>
        <a:xfrm>
          <a:off x="1313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町立高等学校を有していることや保育所を直営で運営していることなどにより、職員数が高い水準で推移していることなどから、類似団体平均を上回っている。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月策定の第</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次壮瞥町定員管理適正化計画（</a:t>
          </a:r>
          <a:r>
            <a:rPr kumimoji="1" lang="en-US" altLang="ja-JP" sz="1300">
              <a:solidFill>
                <a:schemeClr val="dk1"/>
              </a:solidFill>
              <a:effectLst/>
              <a:latin typeface="+mn-lt"/>
              <a:ea typeface="+mn-ea"/>
              <a:cs typeface="+mn-cs"/>
            </a:rPr>
            <a:t>H28-H32)</a:t>
          </a:r>
          <a:r>
            <a:rPr kumimoji="1" lang="ja-JP" altLang="ja-JP" sz="1300">
              <a:solidFill>
                <a:schemeClr val="dk1"/>
              </a:solidFill>
              <a:effectLst/>
              <a:latin typeface="+mn-lt"/>
              <a:ea typeface="+mn-ea"/>
              <a:cs typeface="+mn-cs"/>
            </a:rPr>
            <a:t>に基づき職員数の適正管理に努め</a:t>
          </a:r>
          <a:r>
            <a:rPr kumimoji="1" lang="ja-JP" altLang="en-US" sz="1300">
              <a:solidFill>
                <a:schemeClr val="dk1"/>
              </a:solidFill>
              <a:effectLst/>
              <a:latin typeface="+mn-lt"/>
              <a:ea typeface="+mn-ea"/>
              <a:cs typeface="+mn-cs"/>
            </a:rPr>
            <a:t>るとともに、</a:t>
          </a:r>
          <a:r>
            <a:rPr kumimoji="1" lang="ja-JP" altLang="ja-JP" sz="1300">
              <a:solidFill>
                <a:schemeClr val="dk1"/>
              </a:solidFill>
              <a:effectLst/>
              <a:latin typeface="+mn-lt"/>
              <a:ea typeface="+mn-ea"/>
              <a:cs typeface="+mn-cs"/>
            </a:rPr>
            <a:t>行財政改革</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推進し人件費の削減に努める。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40132</xdr:rowOff>
    </xdr:from>
    <xdr:to>
      <xdr:col>7</xdr:col>
      <xdr:colOff>15875</xdr:colOff>
      <xdr:row>38</xdr:row>
      <xdr:rowOff>94996</xdr:rowOff>
    </xdr:to>
    <xdr:cxnSp macro="">
      <xdr:nvCxnSpPr>
        <xdr:cNvPr id="64" name="直線コネクタ 63"/>
        <xdr:cNvCxnSpPr/>
      </xdr:nvCxnSpPr>
      <xdr:spPr>
        <a:xfrm>
          <a:off x="3987800" y="65552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40132</xdr:rowOff>
    </xdr:from>
    <xdr:to>
      <xdr:col>5</xdr:col>
      <xdr:colOff>549275</xdr:colOff>
      <xdr:row>38</xdr:row>
      <xdr:rowOff>90424</xdr:rowOff>
    </xdr:to>
    <xdr:cxnSp macro="">
      <xdr:nvCxnSpPr>
        <xdr:cNvPr id="67" name="直線コネクタ 66"/>
        <xdr:cNvCxnSpPr/>
      </xdr:nvCxnSpPr>
      <xdr:spPr>
        <a:xfrm flipV="1">
          <a:off x="3098800" y="65552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35560</xdr:rowOff>
    </xdr:from>
    <xdr:to>
      <xdr:col>4</xdr:col>
      <xdr:colOff>346075</xdr:colOff>
      <xdr:row>38</xdr:row>
      <xdr:rowOff>90424</xdr:rowOff>
    </xdr:to>
    <xdr:cxnSp macro="">
      <xdr:nvCxnSpPr>
        <xdr:cNvPr id="70" name="直線コネクタ 69"/>
        <xdr:cNvCxnSpPr/>
      </xdr:nvCxnSpPr>
      <xdr:spPr>
        <a:xfrm>
          <a:off x="2209800" y="65506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35560</xdr:rowOff>
    </xdr:from>
    <xdr:to>
      <xdr:col>3</xdr:col>
      <xdr:colOff>142875</xdr:colOff>
      <xdr:row>38</xdr:row>
      <xdr:rowOff>127000</xdr:rowOff>
    </xdr:to>
    <xdr:cxnSp macro="">
      <xdr:nvCxnSpPr>
        <xdr:cNvPr id="73" name="直線コネクタ 72"/>
        <xdr:cNvCxnSpPr/>
      </xdr:nvCxnSpPr>
      <xdr:spPr>
        <a:xfrm flipV="1">
          <a:off x="1320800" y="655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44196</xdr:rowOff>
    </xdr:from>
    <xdr:to>
      <xdr:col>7</xdr:col>
      <xdr:colOff>66675</xdr:colOff>
      <xdr:row>38</xdr:row>
      <xdr:rowOff>145796</xdr:rowOff>
    </xdr:to>
    <xdr:sp macro="" textlink="">
      <xdr:nvSpPr>
        <xdr:cNvPr id="83" name="円/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160782</xdr:rowOff>
    </xdr:from>
    <xdr:to>
      <xdr:col>5</xdr:col>
      <xdr:colOff>600075</xdr:colOff>
      <xdr:row>38</xdr:row>
      <xdr:rowOff>90932</xdr:rowOff>
    </xdr:to>
    <xdr:sp macro="" textlink="">
      <xdr:nvSpPr>
        <xdr:cNvPr id="85" name="円/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39624</xdr:rowOff>
    </xdr:from>
    <xdr:to>
      <xdr:col>4</xdr:col>
      <xdr:colOff>396875</xdr:colOff>
      <xdr:row>38</xdr:row>
      <xdr:rowOff>141224</xdr:rowOff>
    </xdr:to>
    <xdr:sp macro="" textlink="">
      <xdr:nvSpPr>
        <xdr:cNvPr id="87" name="円/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156210</xdr:rowOff>
    </xdr:from>
    <xdr:to>
      <xdr:col>3</xdr:col>
      <xdr:colOff>193675</xdr:colOff>
      <xdr:row>38</xdr:row>
      <xdr:rowOff>86360</xdr:rowOff>
    </xdr:to>
    <xdr:sp macro="" textlink="">
      <xdr:nvSpPr>
        <xdr:cNvPr id="89" name="円/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1" name="円/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公共施設の維持管理業務を指定管理委託していることや、保育所を直営で運営し、乳幼児保育を実施していること</a:t>
          </a:r>
          <a:r>
            <a:rPr kumimoji="1" lang="ja-JP" altLang="en-US" sz="1300">
              <a:solidFill>
                <a:schemeClr val="dk1"/>
              </a:solidFill>
              <a:effectLst/>
              <a:latin typeface="+mn-lt"/>
              <a:ea typeface="+mn-ea"/>
              <a:cs typeface="+mn-cs"/>
            </a:rPr>
            <a:t>などから</a:t>
          </a:r>
          <a:r>
            <a:rPr kumimoji="1" lang="ja-JP" altLang="ja-JP" sz="1300">
              <a:solidFill>
                <a:schemeClr val="dk1"/>
              </a:solidFill>
              <a:effectLst/>
              <a:latin typeface="+mn-lt"/>
              <a:ea typeface="+mn-ea"/>
              <a:cs typeface="+mn-cs"/>
            </a:rPr>
            <a:t>臨時保育士を多く採用してい</a:t>
          </a:r>
          <a:r>
            <a:rPr kumimoji="1" lang="ja-JP" altLang="en-US" sz="1300">
              <a:solidFill>
                <a:schemeClr val="dk1"/>
              </a:solidFill>
              <a:effectLst/>
              <a:latin typeface="+mn-lt"/>
              <a:ea typeface="+mn-ea"/>
              <a:cs typeface="+mn-cs"/>
            </a:rPr>
            <a:t>るため</a:t>
          </a:r>
          <a:r>
            <a:rPr kumimoji="1" lang="ja-JP" altLang="ja-JP" sz="1300">
              <a:solidFill>
                <a:schemeClr val="dk1"/>
              </a:solidFill>
              <a:effectLst/>
              <a:latin typeface="+mn-lt"/>
              <a:ea typeface="+mn-ea"/>
              <a:cs typeface="+mn-cs"/>
            </a:rPr>
            <a:t>、類似団体平均と同</a:t>
          </a:r>
          <a:r>
            <a:rPr kumimoji="1" lang="ja-JP" altLang="en-US" sz="1300">
              <a:solidFill>
                <a:schemeClr val="dk1"/>
              </a:solidFill>
              <a:effectLst/>
              <a:latin typeface="+mn-lt"/>
              <a:ea typeface="+mn-ea"/>
              <a:cs typeface="+mn-cs"/>
            </a:rPr>
            <a:t>程度の</a:t>
          </a:r>
          <a:r>
            <a:rPr kumimoji="1" lang="ja-JP" altLang="ja-JP" sz="1300">
              <a:solidFill>
                <a:schemeClr val="dk1"/>
              </a:solidFill>
              <a:effectLst/>
              <a:latin typeface="+mn-lt"/>
              <a:ea typeface="+mn-ea"/>
              <a:cs typeface="+mn-cs"/>
            </a:rPr>
            <a:t>水準となっている。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年度は前年度より物件費は減少しているものの、普通交付税や臨時財政対策債の減少などにより、経常収支比率における比率は上昇している。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事務の効率化や事業の見直しを図り、物件費の削減に努める。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157480</xdr:rowOff>
    </xdr:from>
    <xdr:to>
      <xdr:col>24</xdr:col>
      <xdr:colOff>31750</xdr:colOff>
      <xdr:row>17</xdr:row>
      <xdr:rowOff>123190</xdr:rowOff>
    </xdr:to>
    <xdr:cxnSp macro="">
      <xdr:nvCxnSpPr>
        <xdr:cNvPr id="125" name="直線コネクタ 124"/>
        <xdr:cNvCxnSpPr/>
      </xdr:nvCxnSpPr>
      <xdr:spPr>
        <a:xfrm>
          <a:off x="15671800" y="29006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157480</xdr:rowOff>
    </xdr:from>
    <xdr:to>
      <xdr:col>22</xdr:col>
      <xdr:colOff>565150</xdr:colOff>
      <xdr:row>17</xdr:row>
      <xdr:rowOff>16510</xdr:rowOff>
    </xdr:to>
    <xdr:cxnSp macro="">
      <xdr:nvCxnSpPr>
        <xdr:cNvPr id="128" name="直線コネクタ 127"/>
        <xdr:cNvCxnSpPr/>
      </xdr:nvCxnSpPr>
      <xdr:spPr>
        <a:xfrm flipV="1">
          <a:off x="14782800" y="2900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16510</xdr:rowOff>
    </xdr:to>
    <xdr:cxnSp macro="">
      <xdr:nvCxnSpPr>
        <xdr:cNvPr id="131" name="直線コネクタ 130"/>
        <xdr:cNvCxnSpPr/>
      </xdr:nvCxnSpPr>
      <xdr:spPr>
        <a:xfrm>
          <a:off x="13893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8890</xdr:rowOff>
    </xdr:to>
    <xdr:cxnSp macro="">
      <xdr:nvCxnSpPr>
        <xdr:cNvPr id="134" name="直線コネクタ 133"/>
        <xdr:cNvCxnSpPr/>
      </xdr:nvCxnSpPr>
      <xdr:spPr>
        <a:xfrm>
          <a:off x="13004800" y="292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4" name="円/楕円 143"/>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5"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106680</xdr:rowOff>
    </xdr:from>
    <xdr:to>
      <xdr:col>22</xdr:col>
      <xdr:colOff>615950</xdr:colOff>
      <xdr:row>17</xdr:row>
      <xdr:rowOff>36830</xdr:rowOff>
    </xdr:to>
    <xdr:sp macro="" textlink="">
      <xdr:nvSpPr>
        <xdr:cNvPr id="146" name="円/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47" name="テキスト ボックス 146"/>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137160</xdr:rowOff>
    </xdr:from>
    <xdr:to>
      <xdr:col>21</xdr:col>
      <xdr:colOff>412750</xdr:colOff>
      <xdr:row>17</xdr:row>
      <xdr:rowOff>67310</xdr:rowOff>
    </xdr:to>
    <xdr:sp macro="" textlink="">
      <xdr:nvSpPr>
        <xdr:cNvPr id="148" name="円/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129540</xdr:rowOff>
    </xdr:from>
    <xdr:to>
      <xdr:col>19</xdr:col>
      <xdr:colOff>6350</xdr:colOff>
      <xdr:row>17</xdr:row>
      <xdr:rowOff>59690</xdr:rowOff>
    </xdr:to>
    <xdr:sp macro="" textlink="">
      <xdr:nvSpPr>
        <xdr:cNvPr id="152" name="円/楕円 151"/>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44467</xdr:rowOff>
    </xdr:from>
    <xdr:ext cx="762000" cy="259045"/>
    <xdr:sp macro="" textlink="">
      <xdr:nvSpPr>
        <xdr:cNvPr id="153" name="テキスト ボックス 152"/>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と同じ</a:t>
          </a:r>
          <a:r>
            <a:rPr kumimoji="1" lang="ja-JP" altLang="ja-JP" sz="1300">
              <a:solidFill>
                <a:schemeClr val="dk1"/>
              </a:solidFill>
              <a:effectLst/>
              <a:latin typeface="+mn-lt"/>
              <a:ea typeface="+mn-ea"/>
              <a:cs typeface="+mn-cs"/>
            </a:rPr>
            <a:t>比率</a:t>
          </a:r>
          <a:r>
            <a:rPr kumimoji="1" lang="ja-JP" altLang="en-US" sz="1300">
              <a:solidFill>
                <a:schemeClr val="dk1"/>
              </a:solidFill>
              <a:effectLst/>
              <a:latin typeface="+mn-lt"/>
              <a:ea typeface="+mn-ea"/>
              <a:cs typeface="+mn-cs"/>
            </a:rPr>
            <a:t>であり</a:t>
          </a:r>
          <a:r>
            <a:rPr kumimoji="1" lang="ja-JP" altLang="ja-JP" sz="1300">
              <a:solidFill>
                <a:schemeClr val="dk1"/>
              </a:solidFill>
              <a:effectLst/>
              <a:latin typeface="+mn-lt"/>
              <a:ea typeface="+mn-ea"/>
              <a:cs typeface="+mn-cs"/>
            </a:rPr>
            <a:t>、類似団体平均を下回っている。しかしながら、高齢化の進行や社会福祉制度の拡充などにより、長期的にみれば扶助費は増加傾向にある。</a:t>
          </a:r>
          <a:endParaRPr lang="ja-JP" altLang="ja-JP" sz="1300">
            <a:effectLst/>
          </a:endParaRPr>
        </a:p>
        <a:p>
          <a:r>
            <a:rPr kumimoji="1" lang="ja-JP" altLang="ja-JP" sz="1300">
              <a:solidFill>
                <a:schemeClr val="dk1"/>
              </a:solidFill>
              <a:effectLst/>
              <a:latin typeface="+mn-lt"/>
              <a:ea typeface="+mn-ea"/>
              <a:cs typeface="+mn-cs"/>
            </a:rPr>
            <a:t>　今後も、社会保障経費の増加が見込まれることから、保健指導や健診事業の充実を図り、扶助費の抑制に努める。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4535</xdr:rowOff>
    </xdr:to>
    <xdr:cxnSp macro="">
      <xdr:nvCxnSpPr>
        <xdr:cNvPr id="187" name="直線コネクタ 186"/>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4535</xdr:rowOff>
    </xdr:from>
    <xdr:to>
      <xdr:col>5</xdr:col>
      <xdr:colOff>549275</xdr:colOff>
      <xdr:row>55</xdr:row>
      <xdr:rowOff>20865</xdr:rowOff>
    </xdr:to>
    <xdr:cxnSp macro="">
      <xdr:nvCxnSpPr>
        <xdr:cNvPr id="190" name="直線コネクタ 189"/>
        <xdr:cNvCxnSpPr/>
      </xdr:nvCxnSpPr>
      <xdr:spPr>
        <a:xfrm flipV="1">
          <a:off x="3098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143328</xdr:rowOff>
    </xdr:from>
    <xdr:to>
      <xdr:col>4</xdr:col>
      <xdr:colOff>346075</xdr:colOff>
      <xdr:row>55</xdr:row>
      <xdr:rowOff>20865</xdr:rowOff>
    </xdr:to>
    <xdr:cxnSp macro="">
      <xdr:nvCxnSpPr>
        <xdr:cNvPr id="193" name="直線コネクタ 192"/>
        <xdr:cNvCxnSpPr/>
      </xdr:nvCxnSpPr>
      <xdr:spPr>
        <a:xfrm>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143328</xdr:rowOff>
    </xdr:to>
    <xdr:cxnSp macro="">
      <xdr:nvCxnSpPr>
        <xdr:cNvPr id="196" name="直線コネクタ 195"/>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6" name="円/楕円 205"/>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7"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08" name="円/楕円 207"/>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09" name="テキスト ボックス 208"/>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0" name="円/楕円 209"/>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11" name="テキスト ボックス 210"/>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2" name="円/楕円 211"/>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3" name="テキスト ボックス 212"/>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類似団体平均を下回っているものの、特別会計への繰出金の影響を受けやすいことから、特別会計の収支状況を的確に把握し、安定的な運営に努める。</a:t>
          </a:r>
          <a:endParaRPr lang="ja-JP" altLang="ja-JP" sz="1300">
            <a:effectLst/>
          </a:endParaRPr>
        </a:p>
        <a:p>
          <a:r>
            <a:rPr kumimoji="1" lang="ja-JP" altLang="ja-JP" sz="1300">
              <a:solidFill>
                <a:schemeClr val="dk1"/>
              </a:solidFill>
              <a:effectLst/>
              <a:latin typeface="+mn-lt"/>
              <a:ea typeface="+mn-ea"/>
              <a:cs typeface="+mn-cs"/>
            </a:rPr>
            <a:t>　特に、国民健康保険特別会計への赤字補てん的な繰り出しが大きいことから、国民健康保険税の適正化を図るなど、一般会計負担額の低減に努める。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143002</xdr:rowOff>
    </xdr:from>
    <xdr:to>
      <xdr:col>24</xdr:col>
      <xdr:colOff>31750</xdr:colOff>
      <xdr:row>55</xdr:row>
      <xdr:rowOff>152146</xdr:rowOff>
    </xdr:to>
    <xdr:cxnSp macro="">
      <xdr:nvCxnSpPr>
        <xdr:cNvPr id="245" name="直線コネクタ 244"/>
        <xdr:cNvCxnSpPr/>
      </xdr:nvCxnSpPr>
      <xdr:spPr>
        <a:xfrm>
          <a:off x="15671800" y="9572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143002</xdr:rowOff>
    </xdr:from>
    <xdr:to>
      <xdr:col>22</xdr:col>
      <xdr:colOff>565150</xdr:colOff>
      <xdr:row>55</xdr:row>
      <xdr:rowOff>143002</xdr:rowOff>
    </xdr:to>
    <xdr:cxnSp macro="">
      <xdr:nvCxnSpPr>
        <xdr:cNvPr id="248" name="直線コネクタ 247"/>
        <xdr:cNvCxnSpPr/>
      </xdr:nvCxnSpPr>
      <xdr:spPr>
        <a:xfrm>
          <a:off x="14782800" y="9572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143002</xdr:rowOff>
    </xdr:from>
    <xdr:to>
      <xdr:col>21</xdr:col>
      <xdr:colOff>361950</xdr:colOff>
      <xdr:row>56</xdr:row>
      <xdr:rowOff>12700</xdr:rowOff>
    </xdr:to>
    <xdr:cxnSp macro="">
      <xdr:nvCxnSpPr>
        <xdr:cNvPr id="251" name="直線コネクタ 250"/>
        <xdr:cNvCxnSpPr/>
      </xdr:nvCxnSpPr>
      <xdr:spPr>
        <a:xfrm flipV="1">
          <a:off x="13893800" y="9572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40132</xdr:rowOff>
    </xdr:to>
    <xdr:cxnSp macro="">
      <xdr:nvCxnSpPr>
        <xdr:cNvPr id="254" name="直線コネクタ 253"/>
        <xdr:cNvCxnSpPr/>
      </xdr:nvCxnSpPr>
      <xdr:spPr>
        <a:xfrm flipV="1">
          <a:off x="13004800" y="9613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101346</xdr:rowOff>
    </xdr:from>
    <xdr:to>
      <xdr:col>24</xdr:col>
      <xdr:colOff>82550</xdr:colOff>
      <xdr:row>56</xdr:row>
      <xdr:rowOff>31496</xdr:rowOff>
    </xdr:to>
    <xdr:sp macro="" textlink="">
      <xdr:nvSpPr>
        <xdr:cNvPr id="264" name="円/楕円 263"/>
        <xdr:cNvSpPr/>
      </xdr:nvSpPr>
      <xdr:spPr>
        <a:xfrm>
          <a:off x="164592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117873</xdr:rowOff>
    </xdr:from>
    <xdr:ext cx="762000" cy="259045"/>
    <xdr:sp macro="" textlink="">
      <xdr:nvSpPr>
        <xdr:cNvPr id="265" name="その他該当値テキスト"/>
        <xdr:cNvSpPr txBox="1"/>
      </xdr:nvSpPr>
      <xdr:spPr>
        <a:xfrm>
          <a:off x="16598900" y="937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92202</xdr:rowOff>
    </xdr:from>
    <xdr:to>
      <xdr:col>22</xdr:col>
      <xdr:colOff>615950</xdr:colOff>
      <xdr:row>56</xdr:row>
      <xdr:rowOff>22352</xdr:rowOff>
    </xdr:to>
    <xdr:sp macro="" textlink="">
      <xdr:nvSpPr>
        <xdr:cNvPr id="266" name="円/楕円 265"/>
        <xdr:cNvSpPr/>
      </xdr:nvSpPr>
      <xdr:spPr>
        <a:xfrm>
          <a:off x="15621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32529</xdr:rowOff>
    </xdr:from>
    <xdr:ext cx="736600" cy="259045"/>
    <xdr:sp macro="" textlink="">
      <xdr:nvSpPr>
        <xdr:cNvPr id="267" name="テキスト ボックス 266"/>
        <xdr:cNvSpPr txBox="1"/>
      </xdr:nvSpPr>
      <xdr:spPr>
        <a:xfrm>
          <a:off x="15290800" y="929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92202</xdr:rowOff>
    </xdr:from>
    <xdr:to>
      <xdr:col>21</xdr:col>
      <xdr:colOff>412750</xdr:colOff>
      <xdr:row>56</xdr:row>
      <xdr:rowOff>22352</xdr:rowOff>
    </xdr:to>
    <xdr:sp macro="" textlink="">
      <xdr:nvSpPr>
        <xdr:cNvPr id="268" name="円/楕円 267"/>
        <xdr:cNvSpPr/>
      </xdr:nvSpPr>
      <xdr:spPr>
        <a:xfrm>
          <a:off x="14732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32529</xdr:rowOff>
    </xdr:from>
    <xdr:ext cx="762000" cy="259045"/>
    <xdr:sp macro="" textlink="">
      <xdr:nvSpPr>
        <xdr:cNvPr id="269" name="テキスト ボックス 268"/>
        <xdr:cNvSpPr txBox="1"/>
      </xdr:nvSpPr>
      <xdr:spPr>
        <a:xfrm>
          <a:off x="14401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0" name="円/楕円 26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1" name="テキスト ボックス 27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160782</xdr:rowOff>
    </xdr:from>
    <xdr:to>
      <xdr:col>19</xdr:col>
      <xdr:colOff>6350</xdr:colOff>
      <xdr:row>56</xdr:row>
      <xdr:rowOff>90932</xdr:rowOff>
    </xdr:to>
    <xdr:sp macro="" textlink="">
      <xdr:nvSpPr>
        <xdr:cNvPr id="272" name="円/楕円 271"/>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75709</xdr:rowOff>
    </xdr:from>
    <xdr:ext cx="762000" cy="259045"/>
    <xdr:sp macro="" textlink="">
      <xdr:nvSpPr>
        <xdr:cNvPr id="273" name="テキスト ボックス 272"/>
        <xdr:cNvSpPr txBox="1"/>
      </xdr:nvSpPr>
      <xdr:spPr>
        <a:xfrm>
          <a:off x="12623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広域で実施しているごみ処理及び電算業務と消防業務に係る負担金が大きな割合を占めており、類似団体平均を上回っている。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年度は前年度より補助費等は減少しているものの、普通交付税や臨時財政対策債の減少などにより、経常収支比率における比率は上昇している。</a:t>
          </a:r>
        </a:p>
        <a:p>
          <a:r>
            <a:rPr kumimoji="1" lang="ja-JP" altLang="en-US" sz="1300">
              <a:solidFill>
                <a:schemeClr val="dk1"/>
              </a:solidFill>
              <a:effectLst/>
              <a:latin typeface="+mn-lt"/>
              <a:ea typeface="+mn-ea"/>
              <a:cs typeface="+mn-cs"/>
            </a:rPr>
            <a:t>　今後は</a:t>
          </a:r>
          <a:r>
            <a:rPr kumimoji="1" lang="ja-JP" altLang="ja-JP" sz="1300">
              <a:solidFill>
                <a:schemeClr val="dk1"/>
              </a:solidFill>
              <a:effectLst/>
              <a:latin typeface="+mn-lt"/>
              <a:ea typeface="+mn-ea"/>
              <a:cs typeface="+mn-cs"/>
            </a:rPr>
            <a:t>補助金や負担金の見直しなどを行い、さらなる補助費等の縮減に努める。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37</xdr:row>
      <xdr:rowOff>33274</xdr:rowOff>
    </xdr:to>
    <xdr:cxnSp macro="">
      <xdr:nvCxnSpPr>
        <xdr:cNvPr id="303" name="直線コネクタ 302"/>
        <xdr:cNvCxnSpPr/>
      </xdr:nvCxnSpPr>
      <xdr:spPr>
        <a:xfrm>
          <a:off x="15671800" y="6267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108712</xdr:rowOff>
    </xdr:to>
    <xdr:cxnSp macro="">
      <xdr:nvCxnSpPr>
        <xdr:cNvPr id="306" name="直線コネクタ 305"/>
        <xdr:cNvCxnSpPr/>
      </xdr:nvCxnSpPr>
      <xdr:spPr>
        <a:xfrm flipV="1">
          <a:off x="14782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117856</xdr:rowOff>
    </xdr:to>
    <xdr:cxnSp macro="">
      <xdr:nvCxnSpPr>
        <xdr:cNvPr id="309" name="直線コネクタ 308"/>
        <xdr:cNvCxnSpPr/>
      </xdr:nvCxnSpPr>
      <xdr:spPr>
        <a:xfrm flipV="1">
          <a:off x="13893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117856</xdr:rowOff>
    </xdr:from>
    <xdr:to>
      <xdr:col>20</xdr:col>
      <xdr:colOff>158750</xdr:colOff>
      <xdr:row>36</xdr:row>
      <xdr:rowOff>122428</xdr:rowOff>
    </xdr:to>
    <xdr:cxnSp macro="">
      <xdr:nvCxnSpPr>
        <xdr:cNvPr id="312" name="直線コネクタ 311"/>
        <xdr:cNvCxnSpPr/>
      </xdr:nvCxnSpPr>
      <xdr:spPr>
        <a:xfrm flipV="1">
          <a:off x="13004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22" name="円/楕円 321"/>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126001</xdr:rowOff>
    </xdr:from>
    <xdr:ext cx="762000" cy="259045"/>
    <xdr:sp macro="" textlink="">
      <xdr:nvSpPr>
        <xdr:cNvPr id="323"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24" name="円/楕円 323"/>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130573</xdr:rowOff>
    </xdr:from>
    <xdr:ext cx="736600" cy="259045"/>
    <xdr:sp macro="" textlink="">
      <xdr:nvSpPr>
        <xdr:cNvPr id="325" name="テキスト ボックス 324"/>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26" name="円/楕円 325"/>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27" name="テキスト ボックス 326"/>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28" name="円/楕円 327"/>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153433</xdr:rowOff>
    </xdr:from>
    <xdr:ext cx="762000" cy="259045"/>
    <xdr:sp macro="" textlink="">
      <xdr:nvSpPr>
        <xdr:cNvPr id="329" name="テキスト ボックス 328"/>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0" name="円/楕円 329"/>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158005</xdr:rowOff>
    </xdr:from>
    <xdr:ext cx="762000" cy="259045"/>
    <xdr:sp macro="" textlink="">
      <xdr:nvSpPr>
        <xdr:cNvPr id="331" name="テキスト ボックス 330"/>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200">
              <a:solidFill>
                <a:schemeClr val="dk1"/>
              </a:solidFill>
              <a:effectLst/>
              <a:latin typeface="+mn-lt"/>
              <a:ea typeface="+mn-ea"/>
              <a:cs typeface="+mn-cs"/>
            </a:rPr>
            <a:t>前年度より公債費は減少しているものの</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普通交付税や臨時財政対策債の減少などにより、経常収支比率における比率は上昇している。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地方債の元利償還金の償還ピークである平成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年度は過ぎているものの、</a:t>
          </a:r>
          <a:r>
            <a:rPr kumimoji="1" lang="ja-JP" altLang="en-US" sz="1200">
              <a:solidFill>
                <a:schemeClr val="dk1"/>
              </a:solidFill>
              <a:effectLst/>
              <a:latin typeface="+mn-lt"/>
              <a:ea typeface="+mn-ea"/>
              <a:cs typeface="+mn-cs"/>
            </a:rPr>
            <a:t>依然として</a:t>
          </a:r>
          <a:r>
            <a:rPr kumimoji="1" lang="ja-JP" altLang="ja-JP" sz="1200">
              <a:solidFill>
                <a:schemeClr val="dk1"/>
              </a:solidFill>
              <a:effectLst/>
              <a:latin typeface="+mn-lt"/>
              <a:ea typeface="+mn-ea"/>
              <a:cs typeface="+mn-cs"/>
            </a:rPr>
            <a:t>類似団体平均を上回っている</a:t>
          </a:r>
          <a:r>
            <a:rPr kumimoji="1" lang="ja-JP" altLang="en-US" sz="1200">
              <a:solidFill>
                <a:schemeClr val="dk1"/>
              </a:solidFill>
              <a:effectLst/>
              <a:latin typeface="+mn-lt"/>
              <a:ea typeface="+mn-ea"/>
              <a:cs typeface="+mn-cs"/>
            </a:rPr>
            <a:t>状況であり、</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カ年にわたり、子育て応援住宅を整備したことなどから一時的に償還額が増加する年もあるため、地方債の発行限度額をさらに厳しく管理するとともに、有利な地方債を活用し、公債費の抑制に努める。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8889</xdr:rowOff>
    </xdr:from>
    <xdr:to>
      <xdr:col>7</xdr:col>
      <xdr:colOff>15875</xdr:colOff>
      <xdr:row>77</xdr:row>
      <xdr:rowOff>50800</xdr:rowOff>
    </xdr:to>
    <xdr:cxnSp macro="">
      <xdr:nvCxnSpPr>
        <xdr:cNvPr id="363" name="直線コネクタ 362"/>
        <xdr:cNvCxnSpPr/>
      </xdr:nvCxnSpPr>
      <xdr:spPr>
        <a:xfrm>
          <a:off x="3987800" y="132105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104139</xdr:rowOff>
    </xdr:to>
    <xdr:cxnSp macro="">
      <xdr:nvCxnSpPr>
        <xdr:cNvPr id="366" name="直線コネクタ 365"/>
        <xdr:cNvCxnSpPr/>
      </xdr:nvCxnSpPr>
      <xdr:spPr>
        <a:xfrm flipV="1">
          <a:off x="3098800" y="132105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8" name="テキスト ボックス 367"/>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104139</xdr:rowOff>
    </xdr:from>
    <xdr:to>
      <xdr:col>4</xdr:col>
      <xdr:colOff>346075</xdr:colOff>
      <xdr:row>77</xdr:row>
      <xdr:rowOff>165100</xdr:rowOff>
    </xdr:to>
    <xdr:cxnSp macro="">
      <xdr:nvCxnSpPr>
        <xdr:cNvPr id="369" name="直線コネクタ 368"/>
        <xdr:cNvCxnSpPr/>
      </xdr:nvCxnSpPr>
      <xdr:spPr>
        <a:xfrm flipV="1">
          <a:off x="2209800" y="133057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111761</xdr:rowOff>
    </xdr:from>
    <xdr:to>
      <xdr:col>3</xdr:col>
      <xdr:colOff>142875</xdr:colOff>
      <xdr:row>77</xdr:row>
      <xdr:rowOff>165100</xdr:rowOff>
    </xdr:to>
    <xdr:cxnSp macro="">
      <xdr:nvCxnSpPr>
        <xdr:cNvPr id="372" name="直線コネクタ 371"/>
        <xdr:cNvCxnSpPr/>
      </xdr:nvCxnSpPr>
      <xdr:spPr>
        <a:xfrm>
          <a:off x="1320800" y="133134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0</xdr:rowOff>
    </xdr:from>
    <xdr:to>
      <xdr:col>7</xdr:col>
      <xdr:colOff>66675</xdr:colOff>
      <xdr:row>77</xdr:row>
      <xdr:rowOff>101600</xdr:rowOff>
    </xdr:to>
    <xdr:sp macro="" textlink="">
      <xdr:nvSpPr>
        <xdr:cNvPr id="382" name="円/楕円 381"/>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143527</xdr:rowOff>
    </xdr:from>
    <xdr:ext cx="762000" cy="259045"/>
    <xdr:sp macro="" textlink="">
      <xdr:nvSpPr>
        <xdr:cNvPr id="383" name="公債費該当値テキスト"/>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129539</xdr:rowOff>
    </xdr:from>
    <xdr:to>
      <xdr:col>5</xdr:col>
      <xdr:colOff>600075</xdr:colOff>
      <xdr:row>77</xdr:row>
      <xdr:rowOff>59689</xdr:rowOff>
    </xdr:to>
    <xdr:sp macro="" textlink="">
      <xdr:nvSpPr>
        <xdr:cNvPr id="384" name="円/楕円 383"/>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44466</xdr:rowOff>
    </xdr:from>
    <xdr:ext cx="736600" cy="259045"/>
    <xdr:sp macro="" textlink="">
      <xdr:nvSpPr>
        <xdr:cNvPr id="385" name="テキスト ボックス 384"/>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53339</xdr:rowOff>
    </xdr:from>
    <xdr:to>
      <xdr:col>4</xdr:col>
      <xdr:colOff>396875</xdr:colOff>
      <xdr:row>77</xdr:row>
      <xdr:rowOff>154939</xdr:rowOff>
    </xdr:to>
    <xdr:sp macro="" textlink="">
      <xdr:nvSpPr>
        <xdr:cNvPr id="386" name="円/楕円 385"/>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139716</xdr:rowOff>
    </xdr:from>
    <xdr:ext cx="762000" cy="259045"/>
    <xdr:sp macro="" textlink="">
      <xdr:nvSpPr>
        <xdr:cNvPr id="387" name="テキスト ボックス 386"/>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114300</xdr:rowOff>
    </xdr:from>
    <xdr:to>
      <xdr:col>3</xdr:col>
      <xdr:colOff>193675</xdr:colOff>
      <xdr:row>78</xdr:row>
      <xdr:rowOff>44450</xdr:rowOff>
    </xdr:to>
    <xdr:sp macro="" textlink="">
      <xdr:nvSpPr>
        <xdr:cNvPr id="388" name="円/楕円 387"/>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29227</xdr:rowOff>
    </xdr:from>
    <xdr:ext cx="762000" cy="259045"/>
    <xdr:sp macro="" textlink="">
      <xdr:nvSpPr>
        <xdr:cNvPr id="389" name="テキスト ボックス 388"/>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60961</xdr:rowOff>
    </xdr:from>
    <xdr:to>
      <xdr:col>1</xdr:col>
      <xdr:colOff>676275</xdr:colOff>
      <xdr:row>77</xdr:row>
      <xdr:rowOff>162561</xdr:rowOff>
    </xdr:to>
    <xdr:sp macro="" textlink="">
      <xdr:nvSpPr>
        <xdr:cNvPr id="390" name="円/楕円 389"/>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147338</xdr:rowOff>
    </xdr:from>
    <xdr:ext cx="762000" cy="259045"/>
    <xdr:sp macro="" textlink="">
      <xdr:nvSpPr>
        <xdr:cNvPr id="391" name="テキスト ボックス 390"/>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人件費が高い水準で推移していることなどから、類似団体平均を上回っている。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前年度に比べ上昇している主な要因としては、普通交付税や臨時財政対策債の減少などが挙げられる。</a:t>
          </a: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職員数の適正管理及び適正な給与水準の維持に努めるとともに、行財政改革を推進し、健全な行財政運営に努める。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82913</xdr:rowOff>
    </xdr:from>
    <xdr:to>
      <xdr:col>24</xdr:col>
      <xdr:colOff>31750</xdr:colOff>
      <xdr:row>78</xdr:row>
      <xdr:rowOff>94343</xdr:rowOff>
    </xdr:to>
    <xdr:cxnSp macro="">
      <xdr:nvCxnSpPr>
        <xdr:cNvPr id="426" name="直線コネクタ 425"/>
        <xdr:cNvCxnSpPr/>
      </xdr:nvCxnSpPr>
      <xdr:spPr>
        <a:xfrm>
          <a:off x="15671800" y="13284563"/>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82913</xdr:rowOff>
    </xdr:from>
    <xdr:to>
      <xdr:col>22</xdr:col>
      <xdr:colOff>565150</xdr:colOff>
      <xdr:row>77</xdr:row>
      <xdr:rowOff>144962</xdr:rowOff>
    </xdr:to>
    <xdr:cxnSp macro="">
      <xdr:nvCxnSpPr>
        <xdr:cNvPr id="429" name="直線コネクタ 428"/>
        <xdr:cNvCxnSpPr/>
      </xdr:nvCxnSpPr>
      <xdr:spPr>
        <a:xfrm flipV="1">
          <a:off x="14782800" y="132845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128632</xdr:rowOff>
    </xdr:from>
    <xdr:to>
      <xdr:col>21</xdr:col>
      <xdr:colOff>361950</xdr:colOff>
      <xdr:row>77</xdr:row>
      <xdr:rowOff>144962</xdr:rowOff>
    </xdr:to>
    <xdr:cxnSp macro="">
      <xdr:nvCxnSpPr>
        <xdr:cNvPr id="432" name="直線コネクタ 431"/>
        <xdr:cNvCxnSpPr/>
      </xdr:nvCxnSpPr>
      <xdr:spPr>
        <a:xfrm>
          <a:off x="13893800" y="133302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128632</xdr:rowOff>
    </xdr:from>
    <xdr:to>
      <xdr:col>20</xdr:col>
      <xdr:colOff>158750</xdr:colOff>
      <xdr:row>78</xdr:row>
      <xdr:rowOff>38826</xdr:rowOff>
    </xdr:to>
    <xdr:cxnSp macro="">
      <xdr:nvCxnSpPr>
        <xdr:cNvPr id="435" name="直線コネクタ 434"/>
        <xdr:cNvCxnSpPr/>
      </xdr:nvCxnSpPr>
      <xdr:spPr>
        <a:xfrm flipV="1">
          <a:off x="13004800" y="1333028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43543</xdr:rowOff>
    </xdr:from>
    <xdr:to>
      <xdr:col>24</xdr:col>
      <xdr:colOff>82550</xdr:colOff>
      <xdr:row>78</xdr:row>
      <xdr:rowOff>145143</xdr:rowOff>
    </xdr:to>
    <xdr:sp macro="" textlink="">
      <xdr:nvSpPr>
        <xdr:cNvPr id="445" name="円/楕円 444"/>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15620</xdr:rowOff>
    </xdr:from>
    <xdr:ext cx="762000" cy="259045"/>
    <xdr:sp macro="" textlink="">
      <xdr:nvSpPr>
        <xdr:cNvPr id="446" name="公債費以外該当値テキスト"/>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32113</xdr:rowOff>
    </xdr:from>
    <xdr:to>
      <xdr:col>22</xdr:col>
      <xdr:colOff>615950</xdr:colOff>
      <xdr:row>77</xdr:row>
      <xdr:rowOff>133713</xdr:rowOff>
    </xdr:to>
    <xdr:sp macro="" textlink="">
      <xdr:nvSpPr>
        <xdr:cNvPr id="447" name="円/楕円 446"/>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118490</xdr:rowOff>
    </xdr:from>
    <xdr:ext cx="736600" cy="259045"/>
    <xdr:sp macro="" textlink="">
      <xdr:nvSpPr>
        <xdr:cNvPr id="448" name="テキスト ボックス 447"/>
        <xdr:cNvSpPr txBox="1"/>
      </xdr:nvSpPr>
      <xdr:spPr>
        <a:xfrm>
          <a:off x="15290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94162</xdr:rowOff>
    </xdr:from>
    <xdr:to>
      <xdr:col>21</xdr:col>
      <xdr:colOff>412750</xdr:colOff>
      <xdr:row>78</xdr:row>
      <xdr:rowOff>24312</xdr:rowOff>
    </xdr:to>
    <xdr:sp macro="" textlink="">
      <xdr:nvSpPr>
        <xdr:cNvPr id="449" name="円/楕円 448"/>
        <xdr:cNvSpPr/>
      </xdr:nvSpPr>
      <xdr:spPr>
        <a:xfrm>
          <a:off x="14732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9089</xdr:rowOff>
    </xdr:from>
    <xdr:ext cx="762000" cy="259045"/>
    <xdr:sp macro="" textlink="">
      <xdr:nvSpPr>
        <xdr:cNvPr id="450" name="テキスト ボックス 449"/>
        <xdr:cNvSpPr txBox="1"/>
      </xdr:nvSpPr>
      <xdr:spPr>
        <a:xfrm>
          <a:off x="14401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77832</xdr:rowOff>
    </xdr:from>
    <xdr:to>
      <xdr:col>20</xdr:col>
      <xdr:colOff>209550</xdr:colOff>
      <xdr:row>78</xdr:row>
      <xdr:rowOff>7982</xdr:rowOff>
    </xdr:to>
    <xdr:sp macro="" textlink="">
      <xdr:nvSpPr>
        <xdr:cNvPr id="451" name="円/楕円 450"/>
        <xdr:cNvSpPr/>
      </xdr:nvSpPr>
      <xdr:spPr>
        <a:xfrm>
          <a:off x="13843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164209</xdr:rowOff>
    </xdr:from>
    <xdr:ext cx="762000" cy="259045"/>
    <xdr:sp macro="" textlink="">
      <xdr:nvSpPr>
        <xdr:cNvPr id="452" name="テキスト ボックス 451"/>
        <xdr:cNvSpPr txBox="1"/>
      </xdr:nvSpPr>
      <xdr:spPr>
        <a:xfrm>
          <a:off x="13512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159476</xdr:rowOff>
    </xdr:from>
    <xdr:to>
      <xdr:col>19</xdr:col>
      <xdr:colOff>6350</xdr:colOff>
      <xdr:row>78</xdr:row>
      <xdr:rowOff>89626</xdr:rowOff>
    </xdr:to>
    <xdr:sp macro="" textlink="">
      <xdr:nvSpPr>
        <xdr:cNvPr id="453" name="円/楕円 452"/>
        <xdr:cNvSpPr/>
      </xdr:nvSpPr>
      <xdr:spPr>
        <a:xfrm>
          <a:off x="12954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74403</xdr:rowOff>
    </xdr:from>
    <xdr:ext cx="762000" cy="259045"/>
    <xdr:sp macro="" textlink="">
      <xdr:nvSpPr>
        <xdr:cNvPr id="454" name="テキスト ボックス 453"/>
        <xdr:cNvSpPr txBox="1"/>
      </xdr:nvSpPr>
      <xdr:spPr>
        <a:xfrm>
          <a:off x="12623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北海道壮瞥町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102518</xdr:rowOff>
    </xdr:from>
    <xdr:to>
      <xdr:col>4</xdr:col>
      <xdr:colOff>1117600</xdr:colOff>
      <xdr:row>15</xdr:row>
      <xdr:rowOff>120952</xdr:rowOff>
    </xdr:to>
    <xdr:cxnSp macro="">
      <xdr:nvCxnSpPr>
        <xdr:cNvPr id="47" name="直線コネクタ 46"/>
        <xdr:cNvCxnSpPr/>
      </xdr:nvCxnSpPr>
      <xdr:spPr bwMode="auto">
        <a:xfrm flipV="1">
          <a:off x="5003800" y="2721893"/>
          <a:ext cx="647700" cy="18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120952</xdr:rowOff>
    </xdr:from>
    <xdr:to>
      <xdr:col>4</xdr:col>
      <xdr:colOff>469900</xdr:colOff>
      <xdr:row>15</xdr:row>
      <xdr:rowOff>142411</xdr:rowOff>
    </xdr:to>
    <xdr:cxnSp macro="">
      <xdr:nvCxnSpPr>
        <xdr:cNvPr id="50" name="直線コネクタ 49"/>
        <xdr:cNvCxnSpPr/>
      </xdr:nvCxnSpPr>
      <xdr:spPr bwMode="auto">
        <a:xfrm flipV="1">
          <a:off x="4305300" y="2740327"/>
          <a:ext cx="698500" cy="2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142411</xdr:rowOff>
    </xdr:from>
    <xdr:to>
      <xdr:col>3</xdr:col>
      <xdr:colOff>904875</xdr:colOff>
      <xdr:row>16</xdr:row>
      <xdr:rowOff>2624</xdr:rowOff>
    </xdr:to>
    <xdr:cxnSp macro="">
      <xdr:nvCxnSpPr>
        <xdr:cNvPr id="53" name="直線コネクタ 52"/>
        <xdr:cNvCxnSpPr/>
      </xdr:nvCxnSpPr>
      <xdr:spPr bwMode="auto">
        <a:xfrm flipV="1">
          <a:off x="3606800" y="2761786"/>
          <a:ext cx="698500" cy="31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158799</xdr:rowOff>
    </xdr:from>
    <xdr:to>
      <xdr:col>3</xdr:col>
      <xdr:colOff>206375</xdr:colOff>
      <xdr:row>16</xdr:row>
      <xdr:rowOff>2624</xdr:rowOff>
    </xdr:to>
    <xdr:cxnSp macro="">
      <xdr:nvCxnSpPr>
        <xdr:cNvPr id="56" name="直線コネクタ 55"/>
        <xdr:cNvCxnSpPr/>
      </xdr:nvCxnSpPr>
      <xdr:spPr bwMode="auto">
        <a:xfrm>
          <a:off x="2908300" y="2778174"/>
          <a:ext cx="698500" cy="1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51718</xdr:rowOff>
    </xdr:from>
    <xdr:to>
      <xdr:col>5</xdr:col>
      <xdr:colOff>34925</xdr:colOff>
      <xdr:row>15</xdr:row>
      <xdr:rowOff>153318</xdr:rowOff>
    </xdr:to>
    <xdr:sp macro="" textlink="">
      <xdr:nvSpPr>
        <xdr:cNvPr id="66" name="円/楕円 65"/>
        <xdr:cNvSpPr/>
      </xdr:nvSpPr>
      <xdr:spPr bwMode="auto">
        <a:xfrm>
          <a:off x="5600700" y="26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68245</xdr:rowOff>
    </xdr:from>
    <xdr:ext cx="762000" cy="259045"/>
    <xdr:sp macro="" textlink="">
      <xdr:nvSpPr>
        <xdr:cNvPr id="67" name="人口1人当たり決算額の推移該当値テキスト130"/>
        <xdr:cNvSpPr txBox="1"/>
      </xdr:nvSpPr>
      <xdr:spPr>
        <a:xfrm>
          <a:off x="5740400" y="25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331,543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70152</xdr:rowOff>
    </xdr:from>
    <xdr:to>
      <xdr:col>4</xdr:col>
      <xdr:colOff>520700</xdr:colOff>
      <xdr:row>16</xdr:row>
      <xdr:rowOff>302</xdr:rowOff>
    </xdr:to>
    <xdr:sp macro="" textlink="">
      <xdr:nvSpPr>
        <xdr:cNvPr id="68" name="円/楕円 67"/>
        <xdr:cNvSpPr/>
      </xdr:nvSpPr>
      <xdr:spPr bwMode="auto">
        <a:xfrm>
          <a:off x="4953000" y="268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10479</xdr:rowOff>
    </xdr:from>
    <xdr:ext cx="736600" cy="259045"/>
    <xdr:sp macro="" textlink="">
      <xdr:nvSpPr>
        <xdr:cNvPr id="69" name="テキスト ボックス 68"/>
        <xdr:cNvSpPr txBox="1"/>
      </xdr:nvSpPr>
      <xdr:spPr>
        <a:xfrm>
          <a:off x="4622800" y="245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323,479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91611</xdr:rowOff>
    </xdr:from>
    <xdr:to>
      <xdr:col>3</xdr:col>
      <xdr:colOff>955675</xdr:colOff>
      <xdr:row>16</xdr:row>
      <xdr:rowOff>21761</xdr:rowOff>
    </xdr:to>
    <xdr:sp macro="" textlink="">
      <xdr:nvSpPr>
        <xdr:cNvPr id="70" name="円/楕円 69"/>
        <xdr:cNvSpPr/>
      </xdr:nvSpPr>
      <xdr:spPr bwMode="auto">
        <a:xfrm>
          <a:off x="4254500" y="2710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31938</xdr:rowOff>
    </xdr:from>
    <xdr:ext cx="762000" cy="259045"/>
    <xdr:sp macro="" textlink="">
      <xdr:nvSpPr>
        <xdr:cNvPr id="71" name="テキスト ボックス 70"/>
        <xdr:cNvSpPr txBox="1"/>
      </xdr:nvSpPr>
      <xdr:spPr>
        <a:xfrm>
          <a:off x="3924300" y="247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314,092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123274</xdr:rowOff>
    </xdr:from>
    <xdr:to>
      <xdr:col>3</xdr:col>
      <xdr:colOff>257175</xdr:colOff>
      <xdr:row>16</xdr:row>
      <xdr:rowOff>53424</xdr:rowOff>
    </xdr:to>
    <xdr:sp macro="" textlink="">
      <xdr:nvSpPr>
        <xdr:cNvPr id="72" name="円/楕円 71"/>
        <xdr:cNvSpPr/>
      </xdr:nvSpPr>
      <xdr:spPr bwMode="auto">
        <a:xfrm>
          <a:off x="3556000" y="2742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63601</xdr:rowOff>
    </xdr:from>
    <xdr:ext cx="762000" cy="259045"/>
    <xdr:sp macro="" textlink="">
      <xdr:nvSpPr>
        <xdr:cNvPr id="73" name="テキスト ボックス 72"/>
        <xdr:cNvSpPr txBox="1"/>
      </xdr:nvSpPr>
      <xdr:spPr>
        <a:xfrm>
          <a:off x="3225800" y="251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300,241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107999</xdr:rowOff>
    </xdr:from>
    <xdr:to>
      <xdr:col>2</xdr:col>
      <xdr:colOff>692150</xdr:colOff>
      <xdr:row>16</xdr:row>
      <xdr:rowOff>38149</xdr:rowOff>
    </xdr:to>
    <xdr:sp macro="" textlink="">
      <xdr:nvSpPr>
        <xdr:cNvPr id="74" name="円/楕円 73"/>
        <xdr:cNvSpPr/>
      </xdr:nvSpPr>
      <xdr:spPr bwMode="auto">
        <a:xfrm>
          <a:off x="2857500" y="27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48326</xdr:rowOff>
    </xdr:from>
    <xdr:ext cx="762000" cy="259045"/>
    <xdr:sp macro="" textlink="">
      <xdr:nvSpPr>
        <xdr:cNvPr id="75" name="テキスト ボックス 74"/>
        <xdr:cNvSpPr txBox="1"/>
      </xdr:nvSpPr>
      <xdr:spPr>
        <a:xfrm>
          <a:off x="2527300" y="249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30471</xdr:rowOff>
    </xdr:from>
    <xdr:to>
      <xdr:col>4</xdr:col>
      <xdr:colOff>1117600</xdr:colOff>
      <xdr:row>35</xdr:row>
      <xdr:rowOff>38829</xdr:rowOff>
    </xdr:to>
    <xdr:cxnSp macro="">
      <xdr:nvCxnSpPr>
        <xdr:cNvPr id="106" name="直線コネクタ 105"/>
        <xdr:cNvCxnSpPr/>
      </xdr:nvCxnSpPr>
      <xdr:spPr bwMode="auto">
        <a:xfrm flipV="1">
          <a:off x="5003800" y="6640821"/>
          <a:ext cx="647700" cy="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138689</xdr:rowOff>
    </xdr:from>
    <xdr:ext cx="762000" cy="259045"/>
    <xdr:sp macro="" textlink="">
      <xdr:nvSpPr>
        <xdr:cNvPr id="107" name="人口1人当たり決算額の推移平均値テキスト445"/>
        <xdr:cNvSpPr txBox="1"/>
      </xdr:nvSpPr>
      <xdr:spPr>
        <a:xfrm>
          <a:off x="5740400" y="6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18214</xdr:rowOff>
    </xdr:from>
    <xdr:to>
      <xdr:col>4</xdr:col>
      <xdr:colOff>469900</xdr:colOff>
      <xdr:row>35</xdr:row>
      <xdr:rowOff>38829</xdr:rowOff>
    </xdr:to>
    <xdr:cxnSp macro="">
      <xdr:nvCxnSpPr>
        <xdr:cNvPr id="109" name="直線コネクタ 108"/>
        <xdr:cNvCxnSpPr/>
      </xdr:nvCxnSpPr>
      <xdr:spPr bwMode="auto">
        <a:xfrm>
          <a:off x="4305300" y="6628564"/>
          <a:ext cx="698500" cy="2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340535</xdr:rowOff>
    </xdr:from>
    <xdr:to>
      <xdr:col>3</xdr:col>
      <xdr:colOff>904875</xdr:colOff>
      <xdr:row>35</xdr:row>
      <xdr:rowOff>18214</xdr:rowOff>
    </xdr:to>
    <xdr:cxnSp macro="">
      <xdr:nvCxnSpPr>
        <xdr:cNvPr id="112" name="直線コネクタ 111"/>
        <xdr:cNvCxnSpPr/>
      </xdr:nvCxnSpPr>
      <xdr:spPr bwMode="auto">
        <a:xfrm>
          <a:off x="3606800" y="6607985"/>
          <a:ext cx="698500" cy="2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340535</xdr:rowOff>
    </xdr:from>
    <xdr:to>
      <xdr:col>3</xdr:col>
      <xdr:colOff>206375</xdr:colOff>
      <xdr:row>35</xdr:row>
      <xdr:rowOff>11644</xdr:rowOff>
    </xdr:to>
    <xdr:cxnSp macro="">
      <xdr:nvCxnSpPr>
        <xdr:cNvPr id="115" name="直線コネクタ 114"/>
        <xdr:cNvCxnSpPr/>
      </xdr:nvCxnSpPr>
      <xdr:spPr bwMode="auto">
        <a:xfrm flipV="1">
          <a:off x="2908300" y="6607985"/>
          <a:ext cx="698500" cy="14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322571</xdr:rowOff>
    </xdr:from>
    <xdr:to>
      <xdr:col>5</xdr:col>
      <xdr:colOff>34925</xdr:colOff>
      <xdr:row>35</xdr:row>
      <xdr:rowOff>81271</xdr:rowOff>
    </xdr:to>
    <xdr:sp macro="" textlink="">
      <xdr:nvSpPr>
        <xdr:cNvPr id="125" name="円/楕円 124"/>
        <xdr:cNvSpPr/>
      </xdr:nvSpPr>
      <xdr:spPr bwMode="auto">
        <a:xfrm>
          <a:off x="5600700" y="659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167648</xdr:rowOff>
    </xdr:from>
    <xdr:ext cx="762000" cy="259045"/>
    <xdr:sp macro="" textlink="">
      <xdr:nvSpPr>
        <xdr:cNvPr id="126" name="人口1人当たり決算額の推移該当値テキスト445"/>
        <xdr:cNvSpPr txBox="1"/>
      </xdr:nvSpPr>
      <xdr:spPr>
        <a:xfrm>
          <a:off x="5740400" y="643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83,613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330929</xdr:rowOff>
    </xdr:from>
    <xdr:to>
      <xdr:col>4</xdr:col>
      <xdr:colOff>520700</xdr:colOff>
      <xdr:row>35</xdr:row>
      <xdr:rowOff>89629</xdr:rowOff>
    </xdr:to>
    <xdr:sp macro="" textlink="">
      <xdr:nvSpPr>
        <xdr:cNvPr id="127" name="円/楕円 126"/>
        <xdr:cNvSpPr/>
      </xdr:nvSpPr>
      <xdr:spPr bwMode="auto">
        <a:xfrm>
          <a:off x="4953000" y="659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99806</xdr:rowOff>
    </xdr:from>
    <xdr:ext cx="736600" cy="259045"/>
    <xdr:sp macro="" textlink="">
      <xdr:nvSpPr>
        <xdr:cNvPr id="128" name="テキスト ボックス 127"/>
        <xdr:cNvSpPr txBox="1"/>
      </xdr:nvSpPr>
      <xdr:spPr>
        <a:xfrm>
          <a:off x="4622800" y="6367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81,785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310314</xdr:rowOff>
    </xdr:from>
    <xdr:to>
      <xdr:col>3</xdr:col>
      <xdr:colOff>955675</xdr:colOff>
      <xdr:row>35</xdr:row>
      <xdr:rowOff>69014</xdr:rowOff>
    </xdr:to>
    <xdr:sp macro="" textlink="">
      <xdr:nvSpPr>
        <xdr:cNvPr id="129" name="円/楕円 128"/>
        <xdr:cNvSpPr/>
      </xdr:nvSpPr>
      <xdr:spPr bwMode="auto">
        <a:xfrm>
          <a:off x="4254500" y="657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79191</xdr:rowOff>
    </xdr:from>
    <xdr:ext cx="762000" cy="259045"/>
    <xdr:sp macro="" textlink="">
      <xdr:nvSpPr>
        <xdr:cNvPr id="130" name="テキスト ボックス 129"/>
        <xdr:cNvSpPr txBox="1"/>
      </xdr:nvSpPr>
      <xdr:spPr>
        <a:xfrm>
          <a:off x="3924300" y="63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289735</xdr:rowOff>
    </xdr:from>
    <xdr:to>
      <xdr:col>3</xdr:col>
      <xdr:colOff>257175</xdr:colOff>
      <xdr:row>35</xdr:row>
      <xdr:rowOff>48435</xdr:rowOff>
    </xdr:to>
    <xdr:sp macro="" textlink="">
      <xdr:nvSpPr>
        <xdr:cNvPr id="131" name="円/楕円 130"/>
        <xdr:cNvSpPr/>
      </xdr:nvSpPr>
      <xdr:spPr bwMode="auto">
        <a:xfrm>
          <a:off x="3556000" y="6557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58612</xdr:rowOff>
    </xdr:from>
    <xdr:ext cx="762000" cy="259045"/>
    <xdr:sp macro="" textlink="">
      <xdr:nvSpPr>
        <xdr:cNvPr id="132" name="テキスト ボックス 131"/>
        <xdr:cNvSpPr txBox="1"/>
      </xdr:nvSpPr>
      <xdr:spPr>
        <a:xfrm>
          <a:off x="3225800" y="632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90,795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303744</xdr:rowOff>
    </xdr:from>
    <xdr:to>
      <xdr:col>2</xdr:col>
      <xdr:colOff>692150</xdr:colOff>
      <xdr:row>35</xdr:row>
      <xdr:rowOff>62444</xdr:rowOff>
    </xdr:to>
    <xdr:sp macro="" textlink="">
      <xdr:nvSpPr>
        <xdr:cNvPr id="133" name="円/楕円 132"/>
        <xdr:cNvSpPr/>
      </xdr:nvSpPr>
      <xdr:spPr bwMode="auto">
        <a:xfrm>
          <a:off x="2857500" y="657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72621</xdr:rowOff>
    </xdr:from>
    <xdr:ext cx="762000" cy="259045"/>
    <xdr:sp macro="" textlink="">
      <xdr:nvSpPr>
        <xdr:cNvPr id="134" name="テキスト ボックス 133"/>
        <xdr:cNvSpPr txBox="1"/>
      </xdr:nvSpPr>
      <xdr:spPr>
        <a:xfrm>
          <a:off x="2527300" y="63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85571</xdr:rowOff>
    </xdr:from>
    <xdr:to>
      <xdr:col>6</xdr:col>
      <xdr:colOff>511175</xdr:colOff>
      <xdr:row>36</xdr:row>
      <xdr:rowOff>87083</xdr:rowOff>
    </xdr:to>
    <xdr:cxnSp macro="">
      <xdr:nvCxnSpPr>
        <xdr:cNvPr id="63" name="直線コネクタ 62"/>
        <xdr:cNvCxnSpPr/>
      </xdr:nvCxnSpPr>
      <xdr:spPr>
        <a:xfrm>
          <a:off x="3797300" y="6257771"/>
          <a:ext cx="8382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85571</xdr:rowOff>
    </xdr:from>
    <xdr:to>
      <xdr:col>5</xdr:col>
      <xdr:colOff>358775</xdr:colOff>
      <xdr:row>36</xdr:row>
      <xdr:rowOff>88278</xdr:rowOff>
    </xdr:to>
    <xdr:cxnSp macro="">
      <xdr:nvCxnSpPr>
        <xdr:cNvPr id="66" name="直線コネクタ 65"/>
        <xdr:cNvCxnSpPr/>
      </xdr:nvCxnSpPr>
      <xdr:spPr>
        <a:xfrm flipV="1">
          <a:off x="2908300" y="6257771"/>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88278</xdr:rowOff>
    </xdr:from>
    <xdr:to>
      <xdr:col>4</xdr:col>
      <xdr:colOff>155575</xdr:colOff>
      <xdr:row>36</xdr:row>
      <xdr:rowOff>123100</xdr:rowOff>
    </xdr:to>
    <xdr:cxnSp macro="">
      <xdr:nvCxnSpPr>
        <xdr:cNvPr id="69" name="直線コネクタ 68"/>
        <xdr:cNvCxnSpPr/>
      </xdr:nvCxnSpPr>
      <xdr:spPr>
        <a:xfrm flipV="1">
          <a:off x="2019300" y="6260478"/>
          <a:ext cx="8890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91387</xdr:rowOff>
    </xdr:from>
    <xdr:to>
      <xdr:col>2</xdr:col>
      <xdr:colOff>638175</xdr:colOff>
      <xdr:row>36</xdr:row>
      <xdr:rowOff>123100</xdr:rowOff>
    </xdr:to>
    <xdr:cxnSp macro="">
      <xdr:nvCxnSpPr>
        <xdr:cNvPr id="72" name="直線コネクタ 71"/>
        <xdr:cNvCxnSpPr/>
      </xdr:nvCxnSpPr>
      <xdr:spPr>
        <a:xfrm>
          <a:off x="1130300" y="6263587"/>
          <a:ext cx="8890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36283</xdr:rowOff>
    </xdr:from>
    <xdr:to>
      <xdr:col>6</xdr:col>
      <xdr:colOff>561975</xdr:colOff>
      <xdr:row>36</xdr:row>
      <xdr:rowOff>137883</xdr:rowOff>
    </xdr:to>
    <xdr:sp macro="" textlink="">
      <xdr:nvSpPr>
        <xdr:cNvPr id="82" name="円/楕円 81"/>
        <xdr:cNvSpPr/>
      </xdr:nvSpPr>
      <xdr:spPr>
        <a:xfrm>
          <a:off x="4584700" y="62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59160</xdr:rowOff>
    </xdr:from>
    <xdr:ext cx="599010" cy="259045"/>
    <xdr:sp macro="" textlink="">
      <xdr:nvSpPr>
        <xdr:cNvPr id="83" name="人件費該当値テキスト"/>
        <xdr:cNvSpPr txBox="1"/>
      </xdr:nvSpPr>
      <xdr:spPr>
        <a:xfrm>
          <a:off x="4686300" y="605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261,112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34771</xdr:rowOff>
    </xdr:from>
    <xdr:to>
      <xdr:col>5</xdr:col>
      <xdr:colOff>409575</xdr:colOff>
      <xdr:row>36</xdr:row>
      <xdr:rowOff>136371</xdr:rowOff>
    </xdr:to>
    <xdr:sp macro="" textlink="">
      <xdr:nvSpPr>
        <xdr:cNvPr id="84" name="円/楕円 83"/>
        <xdr:cNvSpPr/>
      </xdr:nvSpPr>
      <xdr:spPr>
        <a:xfrm>
          <a:off x="3746500" y="62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152898</xdr:rowOff>
    </xdr:from>
    <xdr:ext cx="599010" cy="259045"/>
    <xdr:sp macro="" textlink="">
      <xdr:nvSpPr>
        <xdr:cNvPr id="85" name="テキスト ボックス 84"/>
        <xdr:cNvSpPr txBox="1"/>
      </xdr:nvSpPr>
      <xdr:spPr>
        <a:xfrm>
          <a:off x="3497794" y="598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261,575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37478</xdr:rowOff>
    </xdr:from>
    <xdr:to>
      <xdr:col>4</xdr:col>
      <xdr:colOff>206375</xdr:colOff>
      <xdr:row>36</xdr:row>
      <xdr:rowOff>139078</xdr:rowOff>
    </xdr:to>
    <xdr:sp macro="" textlink="">
      <xdr:nvSpPr>
        <xdr:cNvPr id="86" name="円/楕円 85"/>
        <xdr:cNvSpPr/>
      </xdr:nvSpPr>
      <xdr:spPr>
        <a:xfrm>
          <a:off x="2857500" y="62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155605</xdr:rowOff>
    </xdr:from>
    <xdr:ext cx="599010" cy="259045"/>
    <xdr:sp macro="" textlink="">
      <xdr:nvSpPr>
        <xdr:cNvPr id="87" name="テキスト ボックス 86"/>
        <xdr:cNvSpPr txBox="1"/>
      </xdr:nvSpPr>
      <xdr:spPr>
        <a:xfrm>
          <a:off x="2608794" y="598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260,746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72300</xdr:rowOff>
    </xdr:from>
    <xdr:to>
      <xdr:col>3</xdr:col>
      <xdr:colOff>3175</xdr:colOff>
      <xdr:row>37</xdr:row>
      <xdr:rowOff>2450</xdr:rowOff>
    </xdr:to>
    <xdr:sp macro="" textlink="">
      <xdr:nvSpPr>
        <xdr:cNvPr id="88" name="円/楕円 87"/>
        <xdr:cNvSpPr/>
      </xdr:nvSpPr>
      <xdr:spPr>
        <a:xfrm>
          <a:off x="1968500" y="62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18977</xdr:rowOff>
    </xdr:from>
    <xdr:ext cx="599010" cy="259045"/>
    <xdr:sp macro="" textlink="">
      <xdr:nvSpPr>
        <xdr:cNvPr id="89" name="テキスト ボックス 88"/>
        <xdr:cNvSpPr txBox="1"/>
      </xdr:nvSpPr>
      <xdr:spPr>
        <a:xfrm>
          <a:off x="1719794" y="601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250,083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40587</xdr:rowOff>
    </xdr:from>
    <xdr:to>
      <xdr:col>1</xdr:col>
      <xdr:colOff>485775</xdr:colOff>
      <xdr:row>36</xdr:row>
      <xdr:rowOff>142187</xdr:rowOff>
    </xdr:to>
    <xdr:sp macro="" textlink="">
      <xdr:nvSpPr>
        <xdr:cNvPr id="90" name="円/楕円 89"/>
        <xdr:cNvSpPr/>
      </xdr:nvSpPr>
      <xdr:spPr>
        <a:xfrm>
          <a:off x="1079500" y="6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158714</xdr:rowOff>
    </xdr:from>
    <xdr:ext cx="599010" cy="259045"/>
    <xdr:sp macro="" textlink="">
      <xdr:nvSpPr>
        <xdr:cNvPr id="91" name="テキスト ボックス 90"/>
        <xdr:cNvSpPr txBox="1"/>
      </xdr:nvSpPr>
      <xdr:spPr>
        <a:xfrm>
          <a:off x="830794" y="598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86549</xdr:rowOff>
    </xdr:from>
    <xdr:to>
      <xdr:col>6</xdr:col>
      <xdr:colOff>511175</xdr:colOff>
      <xdr:row>57</xdr:row>
      <xdr:rowOff>103506</xdr:rowOff>
    </xdr:to>
    <xdr:cxnSp macro="">
      <xdr:nvCxnSpPr>
        <xdr:cNvPr id="122" name="直線コネクタ 121"/>
        <xdr:cNvCxnSpPr/>
      </xdr:nvCxnSpPr>
      <xdr:spPr>
        <a:xfrm>
          <a:off x="3797300" y="9859199"/>
          <a:ext cx="8382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86549</xdr:rowOff>
    </xdr:from>
    <xdr:to>
      <xdr:col>5</xdr:col>
      <xdr:colOff>358775</xdr:colOff>
      <xdr:row>57</xdr:row>
      <xdr:rowOff>120050</xdr:rowOff>
    </xdr:to>
    <xdr:cxnSp macro="">
      <xdr:nvCxnSpPr>
        <xdr:cNvPr id="125" name="直線コネクタ 124"/>
        <xdr:cNvCxnSpPr/>
      </xdr:nvCxnSpPr>
      <xdr:spPr>
        <a:xfrm flipV="1">
          <a:off x="2908300" y="9859199"/>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120050</xdr:rowOff>
    </xdr:from>
    <xdr:to>
      <xdr:col>4</xdr:col>
      <xdr:colOff>155575</xdr:colOff>
      <xdr:row>57</xdr:row>
      <xdr:rowOff>126164</xdr:rowOff>
    </xdr:to>
    <xdr:cxnSp macro="">
      <xdr:nvCxnSpPr>
        <xdr:cNvPr id="128" name="直線コネクタ 127"/>
        <xdr:cNvCxnSpPr/>
      </xdr:nvCxnSpPr>
      <xdr:spPr>
        <a:xfrm flipV="1">
          <a:off x="2019300" y="989270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126164</xdr:rowOff>
    </xdr:from>
    <xdr:to>
      <xdr:col>2</xdr:col>
      <xdr:colOff>638175</xdr:colOff>
      <xdr:row>57</xdr:row>
      <xdr:rowOff>152398</xdr:rowOff>
    </xdr:to>
    <xdr:cxnSp macro="">
      <xdr:nvCxnSpPr>
        <xdr:cNvPr id="131" name="直線コネクタ 130"/>
        <xdr:cNvCxnSpPr/>
      </xdr:nvCxnSpPr>
      <xdr:spPr>
        <a:xfrm flipV="1">
          <a:off x="1130300" y="9898814"/>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28797</xdr:rowOff>
    </xdr:from>
    <xdr:ext cx="599010" cy="259045"/>
    <xdr:sp macro="" textlink="">
      <xdr:nvSpPr>
        <xdr:cNvPr id="135" name="テキスト ボックス 134"/>
        <xdr:cNvSpPr txBox="1"/>
      </xdr:nvSpPr>
      <xdr:spPr>
        <a:xfrm>
          <a:off x="830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52706</xdr:rowOff>
    </xdr:from>
    <xdr:to>
      <xdr:col>6</xdr:col>
      <xdr:colOff>561975</xdr:colOff>
      <xdr:row>57</xdr:row>
      <xdr:rowOff>154306</xdr:rowOff>
    </xdr:to>
    <xdr:sp macro="" textlink="">
      <xdr:nvSpPr>
        <xdr:cNvPr id="141" name="円/楕円 140"/>
        <xdr:cNvSpPr/>
      </xdr:nvSpPr>
      <xdr:spPr>
        <a:xfrm>
          <a:off x="4584700" y="9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31133</xdr:rowOff>
    </xdr:from>
    <xdr:ext cx="599010" cy="259045"/>
    <xdr:sp macro="" textlink="">
      <xdr:nvSpPr>
        <xdr:cNvPr id="142" name="物件費該当値テキスト"/>
        <xdr:cNvSpPr txBox="1"/>
      </xdr:nvSpPr>
      <xdr:spPr>
        <a:xfrm>
          <a:off x="4686300" y="980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207,166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35749</xdr:rowOff>
    </xdr:from>
    <xdr:to>
      <xdr:col>5</xdr:col>
      <xdr:colOff>409575</xdr:colOff>
      <xdr:row>57</xdr:row>
      <xdr:rowOff>137349</xdr:rowOff>
    </xdr:to>
    <xdr:sp macro="" textlink="">
      <xdr:nvSpPr>
        <xdr:cNvPr id="143" name="円/楕円 142"/>
        <xdr:cNvSpPr/>
      </xdr:nvSpPr>
      <xdr:spPr>
        <a:xfrm>
          <a:off x="3746500" y="9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153876</xdr:rowOff>
    </xdr:from>
    <xdr:ext cx="599010" cy="259045"/>
    <xdr:sp macro="" textlink="">
      <xdr:nvSpPr>
        <xdr:cNvPr id="144" name="テキスト ボックス 143"/>
        <xdr:cNvSpPr txBox="1"/>
      </xdr:nvSpPr>
      <xdr:spPr>
        <a:xfrm>
          <a:off x="3497794" y="95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69250</xdr:rowOff>
    </xdr:from>
    <xdr:to>
      <xdr:col>4</xdr:col>
      <xdr:colOff>206375</xdr:colOff>
      <xdr:row>57</xdr:row>
      <xdr:rowOff>170850</xdr:rowOff>
    </xdr:to>
    <xdr:sp macro="" textlink="">
      <xdr:nvSpPr>
        <xdr:cNvPr id="145" name="円/楕円 144"/>
        <xdr:cNvSpPr/>
      </xdr:nvSpPr>
      <xdr:spPr>
        <a:xfrm>
          <a:off x="2857500" y="9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15927</xdr:rowOff>
    </xdr:from>
    <xdr:ext cx="599010" cy="259045"/>
    <xdr:sp macro="" textlink="">
      <xdr:nvSpPr>
        <xdr:cNvPr id="146" name="テキスト ボックス 145"/>
        <xdr:cNvSpPr txBox="1"/>
      </xdr:nvSpPr>
      <xdr:spPr>
        <a:xfrm>
          <a:off x="2608794" y="96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197,034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75364</xdr:rowOff>
    </xdr:from>
    <xdr:to>
      <xdr:col>3</xdr:col>
      <xdr:colOff>3175</xdr:colOff>
      <xdr:row>58</xdr:row>
      <xdr:rowOff>5514</xdr:rowOff>
    </xdr:to>
    <xdr:sp macro="" textlink="">
      <xdr:nvSpPr>
        <xdr:cNvPr id="147" name="円/楕円 146"/>
        <xdr:cNvSpPr/>
      </xdr:nvSpPr>
      <xdr:spPr>
        <a:xfrm>
          <a:off x="1968500" y="98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22041</xdr:rowOff>
    </xdr:from>
    <xdr:ext cx="599010" cy="259045"/>
    <xdr:sp macro="" textlink="">
      <xdr:nvSpPr>
        <xdr:cNvPr id="148" name="テキスト ボックス 147"/>
        <xdr:cNvSpPr txBox="1"/>
      </xdr:nvSpPr>
      <xdr:spPr>
        <a:xfrm>
          <a:off x="1719794" y="962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193,290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101598</xdr:rowOff>
    </xdr:from>
    <xdr:to>
      <xdr:col>1</xdr:col>
      <xdr:colOff>485775</xdr:colOff>
      <xdr:row>58</xdr:row>
      <xdr:rowOff>31748</xdr:rowOff>
    </xdr:to>
    <xdr:sp macro="" textlink="">
      <xdr:nvSpPr>
        <xdr:cNvPr id="149" name="円/楕円 148"/>
        <xdr:cNvSpPr/>
      </xdr:nvSpPr>
      <xdr:spPr>
        <a:xfrm>
          <a:off x="1079500" y="9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48275</xdr:rowOff>
    </xdr:from>
    <xdr:ext cx="599010" cy="259045"/>
    <xdr:sp macro="" textlink="">
      <xdr:nvSpPr>
        <xdr:cNvPr id="150" name="テキスト ボックス 149"/>
        <xdr:cNvSpPr txBox="1"/>
      </xdr:nvSpPr>
      <xdr:spPr>
        <a:xfrm>
          <a:off x="830794" y="964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139485</xdr:rowOff>
    </xdr:from>
    <xdr:to>
      <xdr:col>6</xdr:col>
      <xdr:colOff>511175</xdr:colOff>
      <xdr:row>77</xdr:row>
      <xdr:rowOff>19698</xdr:rowOff>
    </xdr:to>
    <xdr:cxnSp macro="">
      <xdr:nvCxnSpPr>
        <xdr:cNvPr id="179" name="直線コネクタ 178"/>
        <xdr:cNvCxnSpPr/>
      </xdr:nvCxnSpPr>
      <xdr:spPr>
        <a:xfrm flipV="1">
          <a:off x="3797300" y="13169685"/>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164013</xdr:rowOff>
    </xdr:from>
    <xdr:ext cx="534377" cy="259045"/>
    <xdr:sp macro="" textlink="">
      <xdr:nvSpPr>
        <xdr:cNvPr id="180" name="維持補修費平均値テキスト"/>
        <xdr:cNvSpPr txBox="1"/>
      </xdr:nvSpPr>
      <xdr:spPr>
        <a:xfrm>
          <a:off x="4686300" y="13194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19698</xdr:rowOff>
    </xdr:from>
    <xdr:to>
      <xdr:col>5</xdr:col>
      <xdr:colOff>358775</xdr:colOff>
      <xdr:row>77</xdr:row>
      <xdr:rowOff>63246</xdr:rowOff>
    </xdr:to>
    <xdr:cxnSp macro="">
      <xdr:nvCxnSpPr>
        <xdr:cNvPr id="182" name="直線コネクタ 181"/>
        <xdr:cNvCxnSpPr/>
      </xdr:nvCxnSpPr>
      <xdr:spPr>
        <a:xfrm flipV="1">
          <a:off x="2908300" y="1322134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125404</xdr:rowOff>
    </xdr:from>
    <xdr:ext cx="534377" cy="259045"/>
    <xdr:sp macro="" textlink="">
      <xdr:nvSpPr>
        <xdr:cNvPr id="184" name="テキスト ボックス 183"/>
        <xdr:cNvSpPr txBox="1"/>
      </xdr:nvSpPr>
      <xdr:spPr>
        <a:xfrm>
          <a:off x="3530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63246</xdr:rowOff>
    </xdr:from>
    <xdr:to>
      <xdr:col>4</xdr:col>
      <xdr:colOff>155575</xdr:colOff>
      <xdr:row>77</xdr:row>
      <xdr:rowOff>113716</xdr:rowOff>
    </xdr:to>
    <xdr:cxnSp macro="">
      <xdr:nvCxnSpPr>
        <xdr:cNvPr id="185" name="直線コネクタ 184"/>
        <xdr:cNvCxnSpPr/>
      </xdr:nvCxnSpPr>
      <xdr:spPr>
        <a:xfrm flipV="1">
          <a:off x="2019300" y="13264896"/>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129278</xdr:rowOff>
    </xdr:from>
    <xdr:ext cx="534377" cy="259045"/>
    <xdr:sp macro="" textlink="">
      <xdr:nvSpPr>
        <xdr:cNvPr id="187" name="テキスト ボックス 186"/>
        <xdr:cNvSpPr txBox="1"/>
      </xdr:nvSpPr>
      <xdr:spPr>
        <a:xfrm>
          <a:off x="2641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69914</xdr:rowOff>
    </xdr:from>
    <xdr:to>
      <xdr:col>2</xdr:col>
      <xdr:colOff>638175</xdr:colOff>
      <xdr:row>77</xdr:row>
      <xdr:rowOff>113716</xdr:rowOff>
    </xdr:to>
    <xdr:cxnSp macro="">
      <xdr:nvCxnSpPr>
        <xdr:cNvPr id="188" name="直線コネクタ 187"/>
        <xdr:cNvCxnSpPr/>
      </xdr:nvCxnSpPr>
      <xdr:spPr>
        <a:xfrm>
          <a:off x="1130300" y="13271564"/>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158387</xdr:rowOff>
    </xdr:from>
    <xdr:ext cx="534377" cy="259045"/>
    <xdr:sp macro="" textlink="">
      <xdr:nvSpPr>
        <xdr:cNvPr id="192" name="テキスト ボックス 191"/>
        <xdr:cNvSpPr txBox="1"/>
      </xdr:nvSpPr>
      <xdr:spPr>
        <a:xfrm>
          <a:off x="863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88685</xdr:rowOff>
    </xdr:from>
    <xdr:to>
      <xdr:col>6</xdr:col>
      <xdr:colOff>561975</xdr:colOff>
      <xdr:row>77</xdr:row>
      <xdr:rowOff>18835</xdr:rowOff>
    </xdr:to>
    <xdr:sp macro="" textlink="">
      <xdr:nvSpPr>
        <xdr:cNvPr id="198" name="円/楕円 197"/>
        <xdr:cNvSpPr/>
      </xdr:nvSpPr>
      <xdr:spPr>
        <a:xfrm>
          <a:off x="4584700" y="131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111561</xdr:rowOff>
    </xdr:from>
    <xdr:ext cx="534377" cy="259045"/>
    <xdr:sp macro="" textlink="">
      <xdr:nvSpPr>
        <xdr:cNvPr id="199" name="維持補修費該当値テキスト"/>
        <xdr:cNvSpPr txBox="1"/>
      </xdr:nvSpPr>
      <xdr:spPr>
        <a:xfrm>
          <a:off x="4686300" y="12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33,017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140348</xdr:rowOff>
    </xdr:from>
    <xdr:to>
      <xdr:col>5</xdr:col>
      <xdr:colOff>409575</xdr:colOff>
      <xdr:row>77</xdr:row>
      <xdr:rowOff>70498</xdr:rowOff>
    </xdr:to>
    <xdr:sp macro="" textlink="">
      <xdr:nvSpPr>
        <xdr:cNvPr id="200" name="円/楕円 199"/>
        <xdr:cNvSpPr/>
      </xdr:nvSpPr>
      <xdr:spPr>
        <a:xfrm>
          <a:off x="3746500" y="131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87025</xdr:rowOff>
    </xdr:from>
    <xdr:ext cx="534377" cy="259045"/>
    <xdr:sp macro="" textlink="">
      <xdr:nvSpPr>
        <xdr:cNvPr id="201" name="テキスト ボックス 200"/>
        <xdr:cNvSpPr txBox="1"/>
      </xdr:nvSpPr>
      <xdr:spPr>
        <a:xfrm>
          <a:off x="3530111" y="129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12446</xdr:rowOff>
    </xdr:from>
    <xdr:to>
      <xdr:col>4</xdr:col>
      <xdr:colOff>206375</xdr:colOff>
      <xdr:row>77</xdr:row>
      <xdr:rowOff>114046</xdr:rowOff>
    </xdr:to>
    <xdr:sp macro="" textlink="">
      <xdr:nvSpPr>
        <xdr:cNvPr id="202" name="円/楕円 201"/>
        <xdr:cNvSpPr/>
      </xdr:nvSpPr>
      <xdr:spPr>
        <a:xfrm>
          <a:off x="2857500" y="132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130573</xdr:rowOff>
    </xdr:from>
    <xdr:ext cx="534377" cy="259045"/>
    <xdr:sp macro="" textlink="">
      <xdr:nvSpPr>
        <xdr:cNvPr id="203" name="テキスト ボックス 202"/>
        <xdr:cNvSpPr txBox="1"/>
      </xdr:nvSpPr>
      <xdr:spPr>
        <a:xfrm>
          <a:off x="2641111" y="129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62916</xdr:rowOff>
    </xdr:from>
    <xdr:to>
      <xdr:col>3</xdr:col>
      <xdr:colOff>3175</xdr:colOff>
      <xdr:row>77</xdr:row>
      <xdr:rowOff>164516</xdr:rowOff>
    </xdr:to>
    <xdr:sp macro="" textlink="">
      <xdr:nvSpPr>
        <xdr:cNvPr id="204" name="円/楕円 203"/>
        <xdr:cNvSpPr/>
      </xdr:nvSpPr>
      <xdr:spPr>
        <a:xfrm>
          <a:off x="1968500" y="132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155643</xdr:rowOff>
    </xdr:from>
    <xdr:ext cx="534377" cy="259045"/>
    <xdr:sp macro="" textlink="">
      <xdr:nvSpPr>
        <xdr:cNvPr id="205" name="テキスト ボックス 204"/>
        <xdr:cNvSpPr txBox="1"/>
      </xdr:nvSpPr>
      <xdr:spPr>
        <a:xfrm>
          <a:off x="1752111" y="133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19114</xdr:rowOff>
    </xdr:from>
    <xdr:to>
      <xdr:col>1</xdr:col>
      <xdr:colOff>485775</xdr:colOff>
      <xdr:row>77</xdr:row>
      <xdr:rowOff>120714</xdr:rowOff>
    </xdr:to>
    <xdr:sp macro="" textlink="">
      <xdr:nvSpPr>
        <xdr:cNvPr id="206" name="円/楕円 205"/>
        <xdr:cNvSpPr/>
      </xdr:nvSpPr>
      <xdr:spPr>
        <a:xfrm>
          <a:off x="1079500" y="132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137241</xdr:rowOff>
    </xdr:from>
    <xdr:ext cx="534377" cy="259045"/>
    <xdr:sp macro="" textlink="">
      <xdr:nvSpPr>
        <xdr:cNvPr id="207" name="テキスト ボックス 206"/>
        <xdr:cNvSpPr txBox="1"/>
      </xdr:nvSpPr>
      <xdr:spPr>
        <a:xfrm>
          <a:off x="863111" y="129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15353</xdr:rowOff>
    </xdr:from>
    <xdr:to>
      <xdr:col>6</xdr:col>
      <xdr:colOff>511175</xdr:colOff>
      <xdr:row>96</xdr:row>
      <xdr:rowOff>73439</xdr:rowOff>
    </xdr:to>
    <xdr:cxnSp macro="">
      <xdr:nvCxnSpPr>
        <xdr:cNvPr id="239" name="直線コネクタ 238"/>
        <xdr:cNvCxnSpPr/>
      </xdr:nvCxnSpPr>
      <xdr:spPr>
        <a:xfrm flipV="1">
          <a:off x="3797300" y="16474553"/>
          <a:ext cx="838200" cy="5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67756</xdr:rowOff>
    </xdr:from>
    <xdr:to>
      <xdr:col>5</xdr:col>
      <xdr:colOff>358775</xdr:colOff>
      <xdr:row>96</xdr:row>
      <xdr:rowOff>73439</xdr:rowOff>
    </xdr:to>
    <xdr:cxnSp macro="">
      <xdr:nvCxnSpPr>
        <xdr:cNvPr id="242" name="直線コネクタ 241"/>
        <xdr:cNvCxnSpPr/>
      </xdr:nvCxnSpPr>
      <xdr:spPr>
        <a:xfrm>
          <a:off x="2908300" y="16526956"/>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67756</xdr:rowOff>
    </xdr:from>
    <xdr:to>
      <xdr:col>4</xdr:col>
      <xdr:colOff>155575</xdr:colOff>
      <xdr:row>97</xdr:row>
      <xdr:rowOff>55401</xdr:rowOff>
    </xdr:to>
    <xdr:cxnSp macro="">
      <xdr:nvCxnSpPr>
        <xdr:cNvPr id="245" name="直線コネクタ 244"/>
        <xdr:cNvCxnSpPr/>
      </xdr:nvCxnSpPr>
      <xdr:spPr>
        <a:xfrm flipV="1">
          <a:off x="2019300" y="16526956"/>
          <a:ext cx="889000" cy="1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55401</xdr:rowOff>
    </xdr:from>
    <xdr:to>
      <xdr:col>2</xdr:col>
      <xdr:colOff>638175</xdr:colOff>
      <xdr:row>97</xdr:row>
      <xdr:rowOff>117908</xdr:rowOff>
    </xdr:to>
    <xdr:cxnSp macro="">
      <xdr:nvCxnSpPr>
        <xdr:cNvPr id="248" name="直線コネクタ 247"/>
        <xdr:cNvCxnSpPr/>
      </xdr:nvCxnSpPr>
      <xdr:spPr>
        <a:xfrm flipV="1">
          <a:off x="1130300" y="16686051"/>
          <a:ext cx="889000" cy="6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136003</xdr:rowOff>
    </xdr:from>
    <xdr:to>
      <xdr:col>6</xdr:col>
      <xdr:colOff>561975</xdr:colOff>
      <xdr:row>96</xdr:row>
      <xdr:rowOff>66153</xdr:rowOff>
    </xdr:to>
    <xdr:sp macro="" textlink="">
      <xdr:nvSpPr>
        <xdr:cNvPr id="258" name="円/楕円 257"/>
        <xdr:cNvSpPr/>
      </xdr:nvSpPr>
      <xdr:spPr>
        <a:xfrm>
          <a:off x="4584700" y="164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158880</xdr:rowOff>
    </xdr:from>
    <xdr:ext cx="534377" cy="259045"/>
    <xdr:sp macro="" textlink="">
      <xdr:nvSpPr>
        <xdr:cNvPr id="259" name="扶助費該当値テキスト"/>
        <xdr:cNvSpPr txBox="1"/>
      </xdr:nvSpPr>
      <xdr:spPr>
        <a:xfrm>
          <a:off x="4686300" y="1627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22639</xdr:rowOff>
    </xdr:from>
    <xdr:to>
      <xdr:col>5</xdr:col>
      <xdr:colOff>409575</xdr:colOff>
      <xdr:row>96</xdr:row>
      <xdr:rowOff>124239</xdr:rowOff>
    </xdr:to>
    <xdr:sp macro="" textlink="">
      <xdr:nvSpPr>
        <xdr:cNvPr id="260" name="円/楕円 259"/>
        <xdr:cNvSpPr/>
      </xdr:nvSpPr>
      <xdr:spPr>
        <a:xfrm>
          <a:off x="3746500" y="164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140766</xdr:rowOff>
    </xdr:from>
    <xdr:ext cx="534377" cy="259045"/>
    <xdr:sp macro="" textlink="">
      <xdr:nvSpPr>
        <xdr:cNvPr id="261" name="テキスト ボックス 260"/>
        <xdr:cNvSpPr txBox="1"/>
      </xdr:nvSpPr>
      <xdr:spPr>
        <a:xfrm>
          <a:off x="3530111" y="162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16956</xdr:rowOff>
    </xdr:from>
    <xdr:to>
      <xdr:col>4</xdr:col>
      <xdr:colOff>206375</xdr:colOff>
      <xdr:row>96</xdr:row>
      <xdr:rowOff>118556</xdr:rowOff>
    </xdr:to>
    <xdr:sp macro="" textlink="">
      <xdr:nvSpPr>
        <xdr:cNvPr id="262" name="円/楕円 261"/>
        <xdr:cNvSpPr/>
      </xdr:nvSpPr>
      <xdr:spPr>
        <a:xfrm>
          <a:off x="2857500" y="164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135083</xdr:rowOff>
    </xdr:from>
    <xdr:ext cx="534377" cy="259045"/>
    <xdr:sp macro="" textlink="">
      <xdr:nvSpPr>
        <xdr:cNvPr id="263" name="テキスト ボックス 262"/>
        <xdr:cNvSpPr txBox="1"/>
      </xdr:nvSpPr>
      <xdr:spPr>
        <a:xfrm>
          <a:off x="2641111" y="1625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80,109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4601</xdr:rowOff>
    </xdr:from>
    <xdr:to>
      <xdr:col>3</xdr:col>
      <xdr:colOff>3175</xdr:colOff>
      <xdr:row>97</xdr:row>
      <xdr:rowOff>106201</xdr:rowOff>
    </xdr:to>
    <xdr:sp macro="" textlink="">
      <xdr:nvSpPr>
        <xdr:cNvPr id="264" name="円/楕円 263"/>
        <xdr:cNvSpPr/>
      </xdr:nvSpPr>
      <xdr:spPr>
        <a:xfrm>
          <a:off x="1968500" y="166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122728</xdr:rowOff>
    </xdr:from>
    <xdr:ext cx="534377" cy="259045"/>
    <xdr:sp macro="" textlink="">
      <xdr:nvSpPr>
        <xdr:cNvPr id="265" name="テキスト ボックス 264"/>
        <xdr:cNvSpPr txBox="1"/>
      </xdr:nvSpPr>
      <xdr:spPr>
        <a:xfrm>
          <a:off x="1752111" y="164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67108</xdr:rowOff>
    </xdr:from>
    <xdr:to>
      <xdr:col>1</xdr:col>
      <xdr:colOff>485775</xdr:colOff>
      <xdr:row>97</xdr:row>
      <xdr:rowOff>168708</xdr:rowOff>
    </xdr:to>
    <xdr:sp macro="" textlink="">
      <xdr:nvSpPr>
        <xdr:cNvPr id="266" name="円/楕円 265"/>
        <xdr:cNvSpPr/>
      </xdr:nvSpPr>
      <xdr:spPr>
        <a:xfrm>
          <a:off x="1079500" y="16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13785</xdr:rowOff>
    </xdr:from>
    <xdr:ext cx="534377" cy="259045"/>
    <xdr:sp macro="" textlink="">
      <xdr:nvSpPr>
        <xdr:cNvPr id="267" name="テキスト ボックス 266"/>
        <xdr:cNvSpPr txBox="1"/>
      </xdr:nvSpPr>
      <xdr:spPr>
        <a:xfrm>
          <a:off x="863111" y="164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25093</xdr:rowOff>
    </xdr:from>
    <xdr:to>
      <xdr:col>15</xdr:col>
      <xdr:colOff>180975</xdr:colOff>
      <xdr:row>36</xdr:row>
      <xdr:rowOff>47554</xdr:rowOff>
    </xdr:to>
    <xdr:cxnSp macro="">
      <xdr:nvCxnSpPr>
        <xdr:cNvPr id="298" name="直線コネクタ 297"/>
        <xdr:cNvCxnSpPr/>
      </xdr:nvCxnSpPr>
      <xdr:spPr>
        <a:xfrm>
          <a:off x="9639300" y="6197293"/>
          <a:ext cx="8382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169425</xdr:rowOff>
    </xdr:from>
    <xdr:to>
      <xdr:col>14</xdr:col>
      <xdr:colOff>28575</xdr:colOff>
      <xdr:row>36</xdr:row>
      <xdr:rowOff>25093</xdr:rowOff>
    </xdr:to>
    <xdr:cxnSp macro="">
      <xdr:nvCxnSpPr>
        <xdr:cNvPr id="301" name="直線コネクタ 300"/>
        <xdr:cNvCxnSpPr/>
      </xdr:nvCxnSpPr>
      <xdr:spPr>
        <a:xfrm>
          <a:off x="8750300" y="6170175"/>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3" name="テキスト ボックス 302"/>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169425</xdr:rowOff>
    </xdr:from>
    <xdr:to>
      <xdr:col>12</xdr:col>
      <xdr:colOff>511175</xdr:colOff>
      <xdr:row>36</xdr:row>
      <xdr:rowOff>109077</xdr:rowOff>
    </xdr:to>
    <xdr:cxnSp macro="">
      <xdr:nvCxnSpPr>
        <xdr:cNvPr id="304" name="直線コネクタ 303"/>
        <xdr:cNvCxnSpPr/>
      </xdr:nvCxnSpPr>
      <xdr:spPr>
        <a:xfrm flipV="1">
          <a:off x="7861300" y="6170175"/>
          <a:ext cx="889000" cy="1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6" name="テキスト ボックス 305"/>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109077</xdr:rowOff>
    </xdr:from>
    <xdr:to>
      <xdr:col>11</xdr:col>
      <xdr:colOff>307975</xdr:colOff>
      <xdr:row>36</xdr:row>
      <xdr:rowOff>121595</xdr:rowOff>
    </xdr:to>
    <xdr:cxnSp macro="">
      <xdr:nvCxnSpPr>
        <xdr:cNvPr id="307" name="直線コネクタ 306"/>
        <xdr:cNvCxnSpPr/>
      </xdr:nvCxnSpPr>
      <xdr:spPr>
        <a:xfrm flipV="1">
          <a:off x="6972300" y="6281277"/>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11" name="テキスト ボックス 310"/>
        <xdr:cNvSpPr txBox="1"/>
      </xdr:nvSpPr>
      <xdr:spPr>
        <a:xfrm>
          <a:off x="6672794" y="634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168204</xdr:rowOff>
    </xdr:from>
    <xdr:to>
      <xdr:col>15</xdr:col>
      <xdr:colOff>231775</xdr:colOff>
      <xdr:row>36</xdr:row>
      <xdr:rowOff>98354</xdr:rowOff>
    </xdr:to>
    <xdr:sp macro="" textlink="">
      <xdr:nvSpPr>
        <xdr:cNvPr id="317" name="円/楕円 316"/>
        <xdr:cNvSpPr/>
      </xdr:nvSpPr>
      <xdr:spPr>
        <a:xfrm>
          <a:off x="10426700" y="61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146631</xdr:rowOff>
    </xdr:from>
    <xdr:ext cx="599010" cy="259045"/>
    <xdr:sp macro="" textlink="">
      <xdr:nvSpPr>
        <xdr:cNvPr id="318" name="補助費等該当値テキスト"/>
        <xdr:cNvSpPr txBox="1"/>
      </xdr:nvSpPr>
      <xdr:spPr>
        <a:xfrm>
          <a:off x="10528300" y="61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173,216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145743</xdr:rowOff>
    </xdr:from>
    <xdr:to>
      <xdr:col>14</xdr:col>
      <xdr:colOff>79375</xdr:colOff>
      <xdr:row>36</xdr:row>
      <xdr:rowOff>75893</xdr:rowOff>
    </xdr:to>
    <xdr:sp macro="" textlink="">
      <xdr:nvSpPr>
        <xdr:cNvPr id="319" name="円/楕円 318"/>
        <xdr:cNvSpPr/>
      </xdr:nvSpPr>
      <xdr:spPr>
        <a:xfrm>
          <a:off x="9588500" y="61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92420</xdr:rowOff>
    </xdr:from>
    <xdr:ext cx="599010" cy="259045"/>
    <xdr:sp macro="" textlink="">
      <xdr:nvSpPr>
        <xdr:cNvPr id="320" name="テキスト ボックス 319"/>
        <xdr:cNvSpPr txBox="1"/>
      </xdr:nvSpPr>
      <xdr:spPr>
        <a:xfrm>
          <a:off x="9339794" y="592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180,094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118625</xdr:rowOff>
    </xdr:from>
    <xdr:to>
      <xdr:col>12</xdr:col>
      <xdr:colOff>561975</xdr:colOff>
      <xdr:row>36</xdr:row>
      <xdr:rowOff>48775</xdr:rowOff>
    </xdr:to>
    <xdr:sp macro="" textlink="">
      <xdr:nvSpPr>
        <xdr:cNvPr id="321" name="円/楕円 320"/>
        <xdr:cNvSpPr/>
      </xdr:nvSpPr>
      <xdr:spPr>
        <a:xfrm>
          <a:off x="8699500" y="61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65302</xdr:rowOff>
    </xdr:from>
    <xdr:ext cx="599010" cy="259045"/>
    <xdr:sp macro="" textlink="">
      <xdr:nvSpPr>
        <xdr:cNvPr id="322" name="テキスト ボックス 321"/>
        <xdr:cNvSpPr txBox="1"/>
      </xdr:nvSpPr>
      <xdr:spPr>
        <a:xfrm>
          <a:off x="8450794" y="589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188,398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58277</xdr:rowOff>
    </xdr:from>
    <xdr:to>
      <xdr:col>11</xdr:col>
      <xdr:colOff>358775</xdr:colOff>
      <xdr:row>36</xdr:row>
      <xdr:rowOff>159877</xdr:rowOff>
    </xdr:to>
    <xdr:sp macro="" textlink="">
      <xdr:nvSpPr>
        <xdr:cNvPr id="323" name="円/楕円 322"/>
        <xdr:cNvSpPr/>
      </xdr:nvSpPr>
      <xdr:spPr>
        <a:xfrm>
          <a:off x="7810500" y="62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151004</xdr:rowOff>
    </xdr:from>
    <xdr:ext cx="599010" cy="259045"/>
    <xdr:sp macro="" textlink="">
      <xdr:nvSpPr>
        <xdr:cNvPr id="324" name="テキスト ボックス 323"/>
        <xdr:cNvSpPr txBox="1"/>
      </xdr:nvSpPr>
      <xdr:spPr>
        <a:xfrm>
          <a:off x="7561794" y="63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70795</xdr:rowOff>
    </xdr:from>
    <xdr:to>
      <xdr:col>10</xdr:col>
      <xdr:colOff>155575</xdr:colOff>
      <xdr:row>37</xdr:row>
      <xdr:rowOff>945</xdr:rowOff>
    </xdr:to>
    <xdr:sp macro="" textlink="">
      <xdr:nvSpPr>
        <xdr:cNvPr id="325" name="円/楕円 324"/>
        <xdr:cNvSpPr/>
      </xdr:nvSpPr>
      <xdr:spPr>
        <a:xfrm>
          <a:off x="6921500" y="62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17472</xdr:rowOff>
    </xdr:from>
    <xdr:ext cx="599010" cy="259045"/>
    <xdr:sp macro="" textlink="">
      <xdr:nvSpPr>
        <xdr:cNvPr id="326" name="テキスト ボックス 325"/>
        <xdr:cNvSpPr txBox="1"/>
      </xdr:nvSpPr>
      <xdr:spPr>
        <a:xfrm>
          <a:off x="6672794" y="601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58602</xdr:rowOff>
    </xdr:from>
    <xdr:to>
      <xdr:col>15</xdr:col>
      <xdr:colOff>180975</xdr:colOff>
      <xdr:row>58</xdr:row>
      <xdr:rowOff>76420</xdr:rowOff>
    </xdr:to>
    <xdr:cxnSp macro="">
      <xdr:nvCxnSpPr>
        <xdr:cNvPr id="355" name="直線コネクタ 354"/>
        <xdr:cNvCxnSpPr/>
      </xdr:nvCxnSpPr>
      <xdr:spPr>
        <a:xfrm>
          <a:off x="9639300" y="10002702"/>
          <a:ext cx="8382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58602</xdr:rowOff>
    </xdr:from>
    <xdr:to>
      <xdr:col>14</xdr:col>
      <xdr:colOff>28575</xdr:colOff>
      <xdr:row>58</xdr:row>
      <xdr:rowOff>122084</xdr:rowOff>
    </xdr:to>
    <xdr:cxnSp macro="">
      <xdr:nvCxnSpPr>
        <xdr:cNvPr id="358" name="直線コネクタ 357"/>
        <xdr:cNvCxnSpPr/>
      </xdr:nvCxnSpPr>
      <xdr:spPr>
        <a:xfrm flipV="1">
          <a:off x="8750300" y="10002702"/>
          <a:ext cx="889000" cy="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0" name="テキスト ボックス 35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122084</xdr:rowOff>
    </xdr:from>
    <xdr:to>
      <xdr:col>12</xdr:col>
      <xdr:colOff>511175</xdr:colOff>
      <xdr:row>58</xdr:row>
      <xdr:rowOff>154076</xdr:rowOff>
    </xdr:to>
    <xdr:cxnSp macro="">
      <xdr:nvCxnSpPr>
        <xdr:cNvPr id="361" name="直線コネクタ 360"/>
        <xdr:cNvCxnSpPr/>
      </xdr:nvCxnSpPr>
      <xdr:spPr>
        <a:xfrm flipV="1">
          <a:off x="7861300" y="10066184"/>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134114</xdr:rowOff>
    </xdr:from>
    <xdr:to>
      <xdr:col>11</xdr:col>
      <xdr:colOff>307975</xdr:colOff>
      <xdr:row>58</xdr:row>
      <xdr:rowOff>154076</xdr:rowOff>
    </xdr:to>
    <xdr:cxnSp macro="">
      <xdr:nvCxnSpPr>
        <xdr:cNvPr id="364" name="直線コネクタ 363"/>
        <xdr:cNvCxnSpPr/>
      </xdr:nvCxnSpPr>
      <xdr:spPr>
        <a:xfrm>
          <a:off x="6972300" y="10078214"/>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25620</xdr:rowOff>
    </xdr:from>
    <xdr:to>
      <xdr:col>15</xdr:col>
      <xdr:colOff>231775</xdr:colOff>
      <xdr:row>58</xdr:row>
      <xdr:rowOff>127220</xdr:rowOff>
    </xdr:to>
    <xdr:sp macro="" textlink="">
      <xdr:nvSpPr>
        <xdr:cNvPr id="374" name="円/楕円 373"/>
        <xdr:cNvSpPr/>
      </xdr:nvSpPr>
      <xdr:spPr>
        <a:xfrm>
          <a:off x="10426700" y="99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48497</xdr:rowOff>
    </xdr:from>
    <xdr:ext cx="599010" cy="259045"/>
    <xdr:sp macro="" textlink="">
      <xdr:nvSpPr>
        <xdr:cNvPr id="375" name="普通建設事業費該当値テキスト"/>
        <xdr:cNvSpPr txBox="1"/>
      </xdr:nvSpPr>
      <xdr:spPr>
        <a:xfrm>
          <a:off x="10528300" y="982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366,089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7802</xdr:rowOff>
    </xdr:from>
    <xdr:to>
      <xdr:col>14</xdr:col>
      <xdr:colOff>79375</xdr:colOff>
      <xdr:row>58</xdr:row>
      <xdr:rowOff>109402</xdr:rowOff>
    </xdr:to>
    <xdr:sp macro="" textlink="">
      <xdr:nvSpPr>
        <xdr:cNvPr id="376" name="円/楕円 375"/>
        <xdr:cNvSpPr/>
      </xdr:nvSpPr>
      <xdr:spPr>
        <a:xfrm>
          <a:off x="9588500" y="9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125929</xdr:rowOff>
    </xdr:from>
    <xdr:ext cx="599010" cy="259045"/>
    <xdr:sp macro="" textlink="">
      <xdr:nvSpPr>
        <xdr:cNvPr id="377" name="テキスト ボックス 376"/>
        <xdr:cNvSpPr txBox="1"/>
      </xdr:nvSpPr>
      <xdr:spPr>
        <a:xfrm>
          <a:off x="9339794" y="972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71284</xdr:rowOff>
    </xdr:from>
    <xdr:to>
      <xdr:col>12</xdr:col>
      <xdr:colOff>561975</xdr:colOff>
      <xdr:row>59</xdr:row>
      <xdr:rowOff>1434</xdr:rowOff>
    </xdr:to>
    <xdr:sp macro="" textlink="">
      <xdr:nvSpPr>
        <xdr:cNvPr id="378" name="円/楕円 377"/>
        <xdr:cNvSpPr/>
      </xdr:nvSpPr>
      <xdr:spPr>
        <a:xfrm>
          <a:off x="8699500" y="100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164011</xdr:rowOff>
    </xdr:from>
    <xdr:ext cx="599010" cy="259045"/>
    <xdr:sp macro="" textlink="">
      <xdr:nvSpPr>
        <xdr:cNvPr id="379" name="テキスト ボックス 378"/>
        <xdr:cNvSpPr txBox="1"/>
      </xdr:nvSpPr>
      <xdr:spPr>
        <a:xfrm>
          <a:off x="8450794" y="1010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103276</xdr:rowOff>
    </xdr:from>
    <xdr:to>
      <xdr:col>11</xdr:col>
      <xdr:colOff>358775</xdr:colOff>
      <xdr:row>59</xdr:row>
      <xdr:rowOff>33426</xdr:rowOff>
    </xdr:to>
    <xdr:sp macro="" textlink="">
      <xdr:nvSpPr>
        <xdr:cNvPr id="380" name="円/楕円 379"/>
        <xdr:cNvSpPr/>
      </xdr:nvSpPr>
      <xdr:spPr>
        <a:xfrm>
          <a:off x="7810500" y="100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24553</xdr:rowOff>
    </xdr:from>
    <xdr:ext cx="599010" cy="259045"/>
    <xdr:sp macro="" textlink="">
      <xdr:nvSpPr>
        <xdr:cNvPr id="381" name="テキスト ボックス 380"/>
        <xdr:cNvSpPr txBox="1"/>
      </xdr:nvSpPr>
      <xdr:spPr>
        <a:xfrm>
          <a:off x="7561794" y="1014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83314</xdr:rowOff>
    </xdr:from>
    <xdr:to>
      <xdr:col>10</xdr:col>
      <xdr:colOff>155575</xdr:colOff>
      <xdr:row>59</xdr:row>
      <xdr:rowOff>13464</xdr:rowOff>
    </xdr:to>
    <xdr:sp macro="" textlink="">
      <xdr:nvSpPr>
        <xdr:cNvPr id="382" name="円/楕円 381"/>
        <xdr:cNvSpPr/>
      </xdr:nvSpPr>
      <xdr:spPr>
        <a:xfrm>
          <a:off x="6921500" y="100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4591</xdr:rowOff>
    </xdr:from>
    <xdr:ext cx="599010" cy="259045"/>
    <xdr:sp macro="" textlink="">
      <xdr:nvSpPr>
        <xdr:cNvPr id="383" name="テキスト ボックス 382"/>
        <xdr:cNvSpPr txBox="1"/>
      </xdr:nvSpPr>
      <xdr:spPr>
        <a:xfrm>
          <a:off x="6672794" y="1012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156807</xdr:rowOff>
    </xdr:from>
    <xdr:to>
      <xdr:col>15</xdr:col>
      <xdr:colOff>180975</xdr:colOff>
      <xdr:row>79</xdr:row>
      <xdr:rowOff>23595</xdr:rowOff>
    </xdr:to>
    <xdr:cxnSp macro="">
      <xdr:nvCxnSpPr>
        <xdr:cNvPr id="412" name="直線コネクタ 411"/>
        <xdr:cNvCxnSpPr/>
      </xdr:nvCxnSpPr>
      <xdr:spPr>
        <a:xfrm>
          <a:off x="9639300" y="13358457"/>
          <a:ext cx="838200" cy="2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156807</xdr:rowOff>
    </xdr:from>
    <xdr:to>
      <xdr:col>14</xdr:col>
      <xdr:colOff>28575</xdr:colOff>
      <xdr:row>78</xdr:row>
      <xdr:rowOff>118095</xdr:rowOff>
    </xdr:to>
    <xdr:cxnSp macro="">
      <xdr:nvCxnSpPr>
        <xdr:cNvPr id="415" name="直線コネクタ 414"/>
        <xdr:cNvCxnSpPr/>
      </xdr:nvCxnSpPr>
      <xdr:spPr>
        <a:xfrm flipV="1">
          <a:off x="8750300" y="13358457"/>
          <a:ext cx="889000" cy="1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144245</xdr:rowOff>
    </xdr:from>
    <xdr:to>
      <xdr:col>15</xdr:col>
      <xdr:colOff>231775</xdr:colOff>
      <xdr:row>79</xdr:row>
      <xdr:rowOff>74395</xdr:rowOff>
    </xdr:to>
    <xdr:sp macro="" textlink="">
      <xdr:nvSpPr>
        <xdr:cNvPr id="425" name="円/楕円 424"/>
        <xdr:cNvSpPr/>
      </xdr:nvSpPr>
      <xdr:spPr>
        <a:xfrm>
          <a:off x="10426700" y="135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59172</xdr:rowOff>
    </xdr:from>
    <xdr:ext cx="534377" cy="259045"/>
    <xdr:sp macro="" textlink="">
      <xdr:nvSpPr>
        <xdr:cNvPr id="426" name="普通建設事業費 （ うち新規整備　）該当値テキスト"/>
        <xdr:cNvSpPr txBox="1"/>
      </xdr:nvSpPr>
      <xdr:spPr>
        <a:xfrm>
          <a:off x="10528300" y="1343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106007</xdr:rowOff>
    </xdr:from>
    <xdr:to>
      <xdr:col>14</xdr:col>
      <xdr:colOff>79375</xdr:colOff>
      <xdr:row>78</xdr:row>
      <xdr:rowOff>36157</xdr:rowOff>
    </xdr:to>
    <xdr:sp macro="" textlink="">
      <xdr:nvSpPr>
        <xdr:cNvPr id="427" name="円/楕円 426"/>
        <xdr:cNvSpPr/>
      </xdr:nvSpPr>
      <xdr:spPr>
        <a:xfrm>
          <a:off x="9588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52684</xdr:rowOff>
    </xdr:from>
    <xdr:ext cx="599010" cy="259045"/>
    <xdr:sp macro="" textlink="">
      <xdr:nvSpPr>
        <xdr:cNvPr id="428" name="テキスト ボックス 427"/>
        <xdr:cNvSpPr txBox="1"/>
      </xdr:nvSpPr>
      <xdr:spPr>
        <a:xfrm>
          <a:off x="9339794" y="130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67295</xdr:rowOff>
    </xdr:from>
    <xdr:to>
      <xdr:col>12</xdr:col>
      <xdr:colOff>561975</xdr:colOff>
      <xdr:row>78</xdr:row>
      <xdr:rowOff>168895</xdr:rowOff>
    </xdr:to>
    <xdr:sp macro="" textlink="">
      <xdr:nvSpPr>
        <xdr:cNvPr id="429" name="円/楕円 428"/>
        <xdr:cNvSpPr/>
      </xdr:nvSpPr>
      <xdr:spPr>
        <a:xfrm>
          <a:off x="8699500" y="134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160022</xdr:rowOff>
    </xdr:from>
    <xdr:ext cx="534377" cy="259045"/>
    <xdr:sp macro="" textlink="">
      <xdr:nvSpPr>
        <xdr:cNvPr id="430" name="テキスト ボックス 429"/>
        <xdr:cNvSpPr txBox="1"/>
      </xdr:nvSpPr>
      <xdr:spPr>
        <a:xfrm>
          <a:off x="8483111" y="135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157412</xdr:rowOff>
    </xdr:from>
    <xdr:to>
      <xdr:col>15</xdr:col>
      <xdr:colOff>180975</xdr:colOff>
      <xdr:row>99</xdr:row>
      <xdr:rowOff>1839</xdr:rowOff>
    </xdr:to>
    <xdr:cxnSp macro="">
      <xdr:nvCxnSpPr>
        <xdr:cNvPr id="459" name="直線コネクタ 458"/>
        <xdr:cNvCxnSpPr/>
      </xdr:nvCxnSpPr>
      <xdr:spPr>
        <a:xfrm flipV="1">
          <a:off x="9639300" y="16959512"/>
          <a:ext cx="8382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1839</xdr:rowOff>
    </xdr:from>
    <xdr:to>
      <xdr:col>14</xdr:col>
      <xdr:colOff>28575</xdr:colOff>
      <xdr:row>99</xdr:row>
      <xdr:rowOff>17461</xdr:rowOff>
    </xdr:to>
    <xdr:cxnSp macro="">
      <xdr:nvCxnSpPr>
        <xdr:cNvPr id="462" name="直線コネクタ 461"/>
        <xdr:cNvCxnSpPr/>
      </xdr:nvCxnSpPr>
      <xdr:spPr>
        <a:xfrm flipV="1">
          <a:off x="8750300" y="16975389"/>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106612</xdr:rowOff>
    </xdr:from>
    <xdr:to>
      <xdr:col>15</xdr:col>
      <xdr:colOff>231775</xdr:colOff>
      <xdr:row>99</xdr:row>
      <xdr:rowOff>36762</xdr:rowOff>
    </xdr:to>
    <xdr:sp macro="" textlink="">
      <xdr:nvSpPr>
        <xdr:cNvPr id="472" name="円/楕円 471"/>
        <xdr:cNvSpPr/>
      </xdr:nvSpPr>
      <xdr:spPr>
        <a:xfrm>
          <a:off x="10426700" y="169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65989</xdr:rowOff>
    </xdr:from>
    <xdr:ext cx="599010" cy="259045"/>
    <xdr:sp macro="" textlink="">
      <xdr:nvSpPr>
        <xdr:cNvPr id="473" name="普通建設事業費 （ うち更新整備　）該当値テキスト"/>
        <xdr:cNvSpPr txBox="1"/>
      </xdr:nvSpPr>
      <xdr:spPr>
        <a:xfrm>
          <a:off x="10528300" y="166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153,510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122489</xdr:rowOff>
    </xdr:from>
    <xdr:to>
      <xdr:col>14</xdr:col>
      <xdr:colOff>79375</xdr:colOff>
      <xdr:row>99</xdr:row>
      <xdr:rowOff>52639</xdr:rowOff>
    </xdr:to>
    <xdr:sp macro="" textlink="">
      <xdr:nvSpPr>
        <xdr:cNvPr id="474" name="円/楕円 473"/>
        <xdr:cNvSpPr/>
      </xdr:nvSpPr>
      <xdr:spPr>
        <a:xfrm>
          <a:off x="9588500" y="169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43766</xdr:rowOff>
    </xdr:from>
    <xdr:ext cx="599010" cy="259045"/>
    <xdr:sp macro="" textlink="">
      <xdr:nvSpPr>
        <xdr:cNvPr id="475" name="テキスト ボックス 474"/>
        <xdr:cNvSpPr txBox="1"/>
      </xdr:nvSpPr>
      <xdr:spPr>
        <a:xfrm>
          <a:off x="9339794" y="1701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111,842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138111</xdr:rowOff>
    </xdr:from>
    <xdr:to>
      <xdr:col>12</xdr:col>
      <xdr:colOff>561975</xdr:colOff>
      <xdr:row>99</xdr:row>
      <xdr:rowOff>68261</xdr:rowOff>
    </xdr:to>
    <xdr:sp macro="" textlink="">
      <xdr:nvSpPr>
        <xdr:cNvPr id="476" name="円/楕円 475"/>
        <xdr:cNvSpPr/>
      </xdr:nvSpPr>
      <xdr:spPr>
        <a:xfrm>
          <a:off x="8699500" y="169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59388</xdr:rowOff>
    </xdr:from>
    <xdr:ext cx="534377" cy="259045"/>
    <xdr:sp macro="" textlink="">
      <xdr:nvSpPr>
        <xdr:cNvPr id="477" name="テキスト ボックス 476"/>
        <xdr:cNvSpPr txBox="1"/>
      </xdr:nvSpPr>
      <xdr:spPr>
        <a:xfrm>
          <a:off x="8483111" y="170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156076</xdr:rowOff>
    </xdr:from>
    <xdr:to>
      <xdr:col>23</xdr:col>
      <xdr:colOff>517525</xdr:colOff>
      <xdr:row>39</xdr:row>
      <xdr:rowOff>37649</xdr:rowOff>
    </xdr:to>
    <xdr:cxnSp macro="">
      <xdr:nvCxnSpPr>
        <xdr:cNvPr id="506" name="直線コネクタ 505"/>
        <xdr:cNvCxnSpPr/>
      </xdr:nvCxnSpPr>
      <xdr:spPr>
        <a:xfrm flipV="1">
          <a:off x="15481300" y="6671176"/>
          <a:ext cx="8382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23491</xdr:rowOff>
    </xdr:from>
    <xdr:to>
      <xdr:col>22</xdr:col>
      <xdr:colOff>365125</xdr:colOff>
      <xdr:row>39</xdr:row>
      <xdr:rowOff>37649</xdr:rowOff>
    </xdr:to>
    <xdr:cxnSp macro="">
      <xdr:nvCxnSpPr>
        <xdr:cNvPr id="509" name="直線コネクタ 508"/>
        <xdr:cNvCxnSpPr/>
      </xdr:nvCxnSpPr>
      <xdr:spPr>
        <a:xfrm>
          <a:off x="14592300" y="671004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152917</xdr:rowOff>
    </xdr:from>
    <xdr:to>
      <xdr:col>21</xdr:col>
      <xdr:colOff>161925</xdr:colOff>
      <xdr:row>39</xdr:row>
      <xdr:rowOff>23491</xdr:rowOff>
    </xdr:to>
    <xdr:cxnSp macro="">
      <xdr:nvCxnSpPr>
        <xdr:cNvPr id="512" name="直線コネクタ 511"/>
        <xdr:cNvCxnSpPr/>
      </xdr:nvCxnSpPr>
      <xdr:spPr>
        <a:xfrm>
          <a:off x="13703300" y="6668017"/>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152917</xdr:rowOff>
    </xdr:from>
    <xdr:to>
      <xdr:col>19</xdr:col>
      <xdr:colOff>644525</xdr:colOff>
      <xdr:row>39</xdr:row>
      <xdr:rowOff>1016</xdr:rowOff>
    </xdr:to>
    <xdr:cxnSp macro="">
      <xdr:nvCxnSpPr>
        <xdr:cNvPr id="515" name="直線コネクタ 514"/>
        <xdr:cNvCxnSpPr/>
      </xdr:nvCxnSpPr>
      <xdr:spPr>
        <a:xfrm flipV="1">
          <a:off x="12814300" y="6668017"/>
          <a:ext cx="889000" cy="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105276</xdr:rowOff>
    </xdr:from>
    <xdr:to>
      <xdr:col>23</xdr:col>
      <xdr:colOff>568325</xdr:colOff>
      <xdr:row>39</xdr:row>
      <xdr:rowOff>35426</xdr:rowOff>
    </xdr:to>
    <xdr:sp macro="" textlink="">
      <xdr:nvSpPr>
        <xdr:cNvPr id="525" name="円/楕円 524"/>
        <xdr:cNvSpPr/>
      </xdr:nvSpPr>
      <xdr:spPr>
        <a:xfrm>
          <a:off x="16268700" y="66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72631</xdr:rowOff>
    </xdr:from>
    <xdr:ext cx="534377" cy="259045"/>
    <xdr:sp macro="" textlink="">
      <xdr:nvSpPr>
        <xdr:cNvPr id="526" name="災害復旧事業費該当値テキスト"/>
        <xdr:cNvSpPr txBox="1"/>
      </xdr:nvSpPr>
      <xdr:spPr>
        <a:xfrm>
          <a:off x="16370300" y="65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15,702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158299</xdr:rowOff>
    </xdr:from>
    <xdr:to>
      <xdr:col>22</xdr:col>
      <xdr:colOff>415925</xdr:colOff>
      <xdr:row>39</xdr:row>
      <xdr:rowOff>88449</xdr:rowOff>
    </xdr:to>
    <xdr:sp macro="" textlink="">
      <xdr:nvSpPr>
        <xdr:cNvPr id="527" name="円/楕円 526"/>
        <xdr:cNvSpPr/>
      </xdr:nvSpPr>
      <xdr:spPr>
        <a:xfrm>
          <a:off x="15430500" y="66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79576</xdr:rowOff>
    </xdr:from>
    <xdr:ext cx="469744" cy="259045"/>
    <xdr:sp macro="" textlink="">
      <xdr:nvSpPr>
        <xdr:cNvPr id="528" name="テキスト ボックス 527"/>
        <xdr:cNvSpPr txBox="1"/>
      </xdr:nvSpPr>
      <xdr:spPr>
        <a:xfrm>
          <a:off x="15246427" y="67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144141</xdr:rowOff>
    </xdr:from>
    <xdr:to>
      <xdr:col>21</xdr:col>
      <xdr:colOff>212725</xdr:colOff>
      <xdr:row>39</xdr:row>
      <xdr:rowOff>74291</xdr:rowOff>
    </xdr:to>
    <xdr:sp macro="" textlink="">
      <xdr:nvSpPr>
        <xdr:cNvPr id="529" name="円/楕円 528"/>
        <xdr:cNvSpPr/>
      </xdr:nvSpPr>
      <xdr:spPr>
        <a:xfrm>
          <a:off x="14541500" y="66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65418</xdr:rowOff>
    </xdr:from>
    <xdr:ext cx="469744" cy="259045"/>
    <xdr:sp macro="" textlink="">
      <xdr:nvSpPr>
        <xdr:cNvPr id="530" name="テキスト ボックス 529"/>
        <xdr:cNvSpPr txBox="1"/>
      </xdr:nvSpPr>
      <xdr:spPr>
        <a:xfrm>
          <a:off x="14357427" y="67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102117</xdr:rowOff>
    </xdr:from>
    <xdr:to>
      <xdr:col>20</xdr:col>
      <xdr:colOff>9525</xdr:colOff>
      <xdr:row>39</xdr:row>
      <xdr:rowOff>32267</xdr:rowOff>
    </xdr:to>
    <xdr:sp macro="" textlink="">
      <xdr:nvSpPr>
        <xdr:cNvPr id="531" name="円/楕円 530"/>
        <xdr:cNvSpPr/>
      </xdr:nvSpPr>
      <xdr:spPr>
        <a:xfrm>
          <a:off x="13652500" y="66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23394</xdr:rowOff>
    </xdr:from>
    <xdr:ext cx="534377" cy="259045"/>
    <xdr:sp macro="" textlink="">
      <xdr:nvSpPr>
        <xdr:cNvPr id="532" name="テキスト ボックス 531"/>
        <xdr:cNvSpPr txBox="1"/>
      </xdr:nvSpPr>
      <xdr:spPr>
        <a:xfrm>
          <a:off x="13436111" y="67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121666</xdr:rowOff>
    </xdr:from>
    <xdr:to>
      <xdr:col>18</xdr:col>
      <xdr:colOff>492125</xdr:colOff>
      <xdr:row>39</xdr:row>
      <xdr:rowOff>51816</xdr:rowOff>
    </xdr:to>
    <xdr:sp macro="" textlink="">
      <xdr:nvSpPr>
        <xdr:cNvPr id="533" name="円/楕円 532"/>
        <xdr:cNvSpPr/>
      </xdr:nvSpPr>
      <xdr:spPr>
        <a:xfrm>
          <a:off x="12763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42943</xdr:rowOff>
    </xdr:from>
    <xdr:ext cx="534377" cy="259045"/>
    <xdr:sp macro="" textlink="">
      <xdr:nvSpPr>
        <xdr:cNvPr id="534" name="テキスト ボックス 533"/>
        <xdr:cNvSpPr txBox="1"/>
      </xdr:nvSpPr>
      <xdr:spPr>
        <a:xfrm>
          <a:off x="12547111" y="67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123115</xdr:rowOff>
    </xdr:from>
    <xdr:to>
      <xdr:col>23</xdr:col>
      <xdr:colOff>517525</xdr:colOff>
      <xdr:row>77</xdr:row>
      <xdr:rowOff>133964</xdr:rowOff>
    </xdr:to>
    <xdr:cxnSp macro="">
      <xdr:nvCxnSpPr>
        <xdr:cNvPr id="618" name="直線コネクタ 617"/>
        <xdr:cNvCxnSpPr/>
      </xdr:nvCxnSpPr>
      <xdr:spPr>
        <a:xfrm>
          <a:off x="15481300" y="13324765"/>
          <a:ext cx="8382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129312</xdr:rowOff>
    </xdr:from>
    <xdr:ext cx="599010" cy="259045"/>
    <xdr:sp macro="" textlink="">
      <xdr:nvSpPr>
        <xdr:cNvPr id="619" name="公債費平均値テキスト"/>
        <xdr:cNvSpPr txBox="1"/>
      </xdr:nvSpPr>
      <xdr:spPr>
        <a:xfrm>
          <a:off x="16370300" y="1333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107266</xdr:rowOff>
    </xdr:from>
    <xdr:to>
      <xdr:col>22</xdr:col>
      <xdr:colOff>365125</xdr:colOff>
      <xdr:row>77</xdr:row>
      <xdr:rowOff>123115</xdr:rowOff>
    </xdr:to>
    <xdr:cxnSp macro="">
      <xdr:nvCxnSpPr>
        <xdr:cNvPr id="621" name="直線コネクタ 620"/>
        <xdr:cNvCxnSpPr/>
      </xdr:nvCxnSpPr>
      <xdr:spPr>
        <a:xfrm>
          <a:off x="14592300" y="1330891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72093</xdr:rowOff>
    </xdr:from>
    <xdr:ext cx="599010" cy="259045"/>
    <xdr:sp macro="" textlink="">
      <xdr:nvSpPr>
        <xdr:cNvPr id="623" name="テキスト ボックス 622"/>
        <xdr:cNvSpPr txBox="1"/>
      </xdr:nvSpPr>
      <xdr:spPr>
        <a:xfrm>
          <a:off x="15181794"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102598</xdr:rowOff>
    </xdr:from>
    <xdr:to>
      <xdr:col>21</xdr:col>
      <xdr:colOff>161925</xdr:colOff>
      <xdr:row>77</xdr:row>
      <xdr:rowOff>107266</xdr:rowOff>
    </xdr:to>
    <xdr:cxnSp macro="">
      <xdr:nvCxnSpPr>
        <xdr:cNvPr id="624" name="直線コネクタ 623"/>
        <xdr:cNvCxnSpPr/>
      </xdr:nvCxnSpPr>
      <xdr:spPr>
        <a:xfrm>
          <a:off x="13703300" y="13304248"/>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68539</xdr:rowOff>
    </xdr:from>
    <xdr:ext cx="599010" cy="259045"/>
    <xdr:sp macro="" textlink="">
      <xdr:nvSpPr>
        <xdr:cNvPr id="626" name="テキスト ボックス 625"/>
        <xdr:cNvSpPr txBox="1"/>
      </xdr:nvSpPr>
      <xdr:spPr>
        <a:xfrm>
          <a:off x="14292794"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102598</xdr:rowOff>
    </xdr:from>
    <xdr:to>
      <xdr:col>19</xdr:col>
      <xdr:colOff>644525</xdr:colOff>
      <xdr:row>77</xdr:row>
      <xdr:rowOff>125961</xdr:rowOff>
    </xdr:to>
    <xdr:cxnSp macro="">
      <xdr:nvCxnSpPr>
        <xdr:cNvPr id="627" name="直線コネクタ 626"/>
        <xdr:cNvCxnSpPr/>
      </xdr:nvCxnSpPr>
      <xdr:spPr>
        <a:xfrm flipV="1">
          <a:off x="12814300" y="1330424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61055</xdr:rowOff>
    </xdr:from>
    <xdr:ext cx="599010" cy="259045"/>
    <xdr:sp macro="" textlink="">
      <xdr:nvSpPr>
        <xdr:cNvPr id="629" name="テキスト ボックス 628"/>
        <xdr:cNvSpPr txBox="1"/>
      </xdr:nvSpPr>
      <xdr:spPr>
        <a:xfrm>
          <a:off x="13403794"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83164</xdr:rowOff>
    </xdr:from>
    <xdr:to>
      <xdr:col>23</xdr:col>
      <xdr:colOff>568325</xdr:colOff>
      <xdr:row>78</xdr:row>
      <xdr:rowOff>13314</xdr:rowOff>
    </xdr:to>
    <xdr:sp macro="" textlink="">
      <xdr:nvSpPr>
        <xdr:cNvPr id="637" name="円/楕円 636"/>
        <xdr:cNvSpPr/>
      </xdr:nvSpPr>
      <xdr:spPr>
        <a:xfrm>
          <a:off x="16268700" y="132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106041</xdr:rowOff>
    </xdr:from>
    <xdr:ext cx="599010" cy="259045"/>
    <xdr:sp macro="" textlink="">
      <xdr:nvSpPr>
        <xdr:cNvPr id="638" name="公債費該当値テキスト"/>
        <xdr:cNvSpPr txBox="1"/>
      </xdr:nvSpPr>
      <xdr:spPr>
        <a:xfrm>
          <a:off x="16370300" y="1313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199,516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72315</xdr:rowOff>
    </xdr:from>
    <xdr:to>
      <xdr:col>22</xdr:col>
      <xdr:colOff>415925</xdr:colOff>
      <xdr:row>78</xdr:row>
      <xdr:rowOff>2465</xdr:rowOff>
    </xdr:to>
    <xdr:sp macro="" textlink="">
      <xdr:nvSpPr>
        <xdr:cNvPr id="639" name="円/楕円 638"/>
        <xdr:cNvSpPr/>
      </xdr:nvSpPr>
      <xdr:spPr>
        <a:xfrm>
          <a:off x="15430500" y="132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18992</xdr:rowOff>
    </xdr:from>
    <xdr:ext cx="599010" cy="259045"/>
    <xdr:sp macro="" textlink="">
      <xdr:nvSpPr>
        <xdr:cNvPr id="640" name="テキスト ボックス 639"/>
        <xdr:cNvSpPr txBox="1"/>
      </xdr:nvSpPr>
      <xdr:spPr>
        <a:xfrm>
          <a:off x="15181794" y="1304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56466</xdr:rowOff>
    </xdr:from>
    <xdr:to>
      <xdr:col>21</xdr:col>
      <xdr:colOff>212725</xdr:colOff>
      <xdr:row>77</xdr:row>
      <xdr:rowOff>158066</xdr:rowOff>
    </xdr:to>
    <xdr:sp macro="" textlink="">
      <xdr:nvSpPr>
        <xdr:cNvPr id="641" name="円/楕円 640"/>
        <xdr:cNvSpPr/>
      </xdr:nvSpPr>
      <xdr:spPr>
        <a:xfrm>
          <a:off x="14541500" y="132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3143</xdr:rowOff>
    </xdr:from>
    <xdr:ext cx="599010" cy="259045"/>
    <xdr:sp macro="" textlink="">
      <xdr:nvSpPr>
        <xdr:cNvPr id="642" name="テキスト ボックス 641"/>
        <xdr:cNvSpPr txBox="1"/>
      </xdr:nvSpPr>
      <xdr:spPr>
        <a:xfrm>
          <a:off x="14292794" y="1303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220,538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51798</xdr:rowOff>
    </xdr:from>
    <xdr:to>
      <xdr:col>20</xdr:col>
      <xdr:colOff>9525</xdr:colOff>
      <xdr:row>77</xdr:row>
      <xdr:rowOff>153398</xdr:rowOff>
    </xdr:to>
    <xdr:sp macro="" textlink="">
      <xdr:nvSpPr>
        <xdr:cNvPr id="643" name="円/楕円 642"/>
        <xdr:cNvSpPr/>
      </xdr:nvSpPr>
      <xdr:spPr>
        <a:xfrm>
          <a:off x="13652500" y="132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169925</xdr:rowOff>
    </xdr:from>
    <xdr:ext cx="599010" cy="259045"/>
    <xdr:sp macro="" textlink="">
      <xdr:nvSpPr>
        <xdr:cNvPr id="644" name="テキスト ボックス 643"/>
        <xdr:cNvSpPr txBox="1"/>
      </xdr:nvSpPr>
      <xdr:spPr>
        <a:xfrm>
          <a:off x="13403794" y="130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224,214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75161</xdr:rowOff>
    </xdr:from>
    <xdr:to>
      <xdr:col>18</xdr:col>
      <xdr:colOff>492125</xdr:colOff>
      <xdr:row>78</xdr:row>
      <xdr:rowOff>5311</xdr:rowOff>
    </xdr:to>
    <xdr:sp macro="" textlink="">
      <xdr:nvSpPr>
        <xdr:cNvPr id="645" name="円/楕円 644"/>
        <xdr:cNvSpPr/>
      </xdr:nvSpPr>
      <xdr:spPr>
        <a:xfrm>
          <a:off x="12763500" y="1327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21838</xdr:rowOff>
    </xdr:from>
    <xdr:ext cx="599010" cy="259045"/>
    <xdr:sp macro="" textlink="">
      <xdr:nvSpPr>
        <xdr:cNvPr id="646" name="テキスト ボックス 645"/>
        <xdr:cNvSpPr txBox="1"/>
      </xdr:nvSpPr>
      <xdr:spPr>
        <a:xfrm>
          <a:off x="12514794" y="1305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77588</xdr:rowOff>
    </xdr:from>
    <xdr:to>
      <xdr:col>23</xdr:col>
      <xdr:colOff>517525</xdr:colOff>
      <xdr:row>98</xdr:row>
      <xdr:rowOff>95526</xdr:rowOff>
    </xdr:to>
    <xdr:cxnSp macro="">
      <xdr:nvCxnSpPr>
        <xdr:cNvPr id="673" name="直線コネクタ 672"/>
        <xdr:cNvCxnSpPr/>
      </xdr:nvCxnSpPr>
      <xdr:spPr>
        <a:xfrm flipV="1">
          <a:off x="15481300" y="16879688"/>
          <a:ext cx="8382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95526</xdr:rowOff>
    </xdr:from>
    <xdr:to>
      <xdr:col>22</xdr:col>
      <xdr:colOff>365125</xdr:colOff>
      <xdr:row>98</xdr:row>
      <xdr:rowOff>112285</xdr:rowOff>
    </xdr:to>
    <xdr:cxnSp macro="">
      <xdr:nvCxnSpPr>
        <xdr:cNvPr id="676" name="直線コネクタ 675"/>
        <xdr:cNvCxnSpPr/>
      </xdr:nvCxnSpPr>
      <xdr:spPr>
        <a:xfrm flipV="1">
          <a:off x="14592300" y="16897626"/>
          <a:ext cx="889000" cy="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112285</xdr:rowOff>
    </xdr:from>
    <xdr:to>
      <xdr:col>21</xdr:col>
      <xdr:colOff>161925</xdr:colOff>
      <xdr:row>98</xdr:row>
      <xdr:rowOff>114678</xdr:rowOff>
    </xdr:to>
    <xdr:cxnSp macro="">
      <xdr:nvCxnSpPr>
        <xdr:cNvPr id="679" name="直線コネクタ 678"/>
        <xdr:cNvCxnSpPr/>
      </xdr:nvCxnSpPr>
      <xdr:spPr>
        <a:xfrm flipV="1">
          <a:off x="13703300" y="1691438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114678</xdr:rowOff>
    </xdr:from>
    <xdr:to>
      <xdr:col>19</xdr:col>
      <xdr:colOff>644525</xdr:colOff>
      <xdr:row>98</xdr:row>
      <xdr:rowOff>122313</xdr:rowOff>
    </xdr:to>
    <xdr:cxnSp macro="">
      <xdr:nvCxnSpPr>
        <xdr:cNvPr id="682" name="直線コネクタ 681"/>
        <xdr:cNvCxnSpPr/>
      </xdr:nvCxnSpPr>
      <xdr:spPr>
        <a:xfrm flipV="1">
          <a:off x="12814300" y="1691677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26788</xdr:rowOff>
    </xdr:from>
    <xdr:to>
      <xdr:col>23</xdr:col>
      <xdr:colOff>568325</xdr:colOff>
      <xdr:row>98</xdr:row>
      <xdr:rowOff>128388</xdr:rowOff>
    </xdr:to>
    <xdr:sp macro="" textlink="">
      <xdr:nvSpPr>
        <xdr:cNvPr id="692" name="円/楕円 691"/>
        <xdr:cNvSpPr/>
      </xdr:nvSpPr>
      <xdr:spPr>
        <a:xfrm>
          <a:off x="16268700" y="168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2109</xdr:rowOff>
    </xdr:from>
    <xdr:ext cx="534377" cy="259045"/>
    <xdr:sp macro="" textlink="">
      <xdr:nvSpPr>
        <xdr:cNvPr id="693" name="積立金該当値テキスト"/>
        <xdr:cNvSpPr txBox="1"/>
      </xdr:nvSpPr>
      <xdr:spPr>
        <a:xfrm>
          <a:off x="16370300" y="168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67,927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44726</xdr:rowOff>
    </xdr:from>
    <xdr:to>
      <xdr:col>22</xdr:col>
      <xdr:colOff>415925</xdr:colOff>
      <xdr:row>98</xdr:row>
      <xdr:rowOff>146326</xdr:rowOff>
    </xdr:to>
    <xdr:sp macro="" textlink="">
      <xdr:nvSpPr>
        <xdr:cNvPr id="694" name="円/楕円 693"/>
        <xdr:cNvSpPr/>
      </xdr:nvSpPr>
      <xdr:spPr>
        <a:xfrm>
          <a:off x="15430500" y="168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137453</xdr:rowOff>
    </xdr:from>
    <xdr:ext cx="534377" cy="259045"/>
    <xdr:sp macro="" textlink="">
      <xdr:nvSpPr>
        <xdr:cNvPr id="695" name="テキスト ボックス 694"/>
        <xdr:cNvSpPr txBox="1"/>
      </xdr:nvSpPr>
      <xdr:spPr>
        <a:xfrm>
          <a:off x="15214111" y="1693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61485</xdr:rowOff>
    </xdr:from>
    <xdr:to>
      <xdr:col>21</xdr:col>
      <xdr:colOff>212725</xdr:colOff>
      <xdr:row>98</xdr:row>
      <xdr:rowOff>163085</xdr:rowOff>
    </xdr:to>
    <xdr:sp macro="" textlink="">
      <xdr:nvSpPr>
        <xdr:cNvPr id="696" name="円/楕円 695"/>
        <xdr:cNvSpPr/>
      </xdr:nvSpPr>
      <xdr:spPr>
        <a:xfrm>
          <a:off x="14541500" y="16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154212</xdr:rowOff>
    </xdr:from>
    <xdr:ext cx="534377" cy="259045"/>
    <xdr:sp macro="" textlink="">
      <xdr:nvSpPr>
        <xdr:cNvPr id="697" name="テキスト ボックス 696"/>
        <xdr:cNvSpPr txBox="1"/>
      </xdr:nvSpPr>
      <xdr:spPr>
        <a:xfrm>
          <a:off x="14325111" y="16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63878</xdr:rowOff>
    </xdr:from>
    <xdr:to>
      <xdr:col>20</xdr:col>
      <xdr:colOff>9525</xdr:colOff>
      <xdr:row>98</xdr:row>
      <xdr:rowOff>165478</xdr:rowOff>
    </xdr:to>
    <xdr:sp macro="" textlink="">
      <xdr:nvSpPr>
        <xdr:cNvPr id="698" name="円/楕円 697"/>
        <xdr:cNvSpPr/>
      </xdr:nvSpPr>
      <xdr:spPr>
        <a:xfrm>
          <a:off x="13652500" y="168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156605</xdr:rowOff>
    </xdr:from>
    <xdr:ext cx="534377" cy="259045"/>
    <xdr:sp macro="" textlink="">
      <xdr:nvSpPr>
        <xdr:cNvPr id="699" name="テキスト ボックス 698"/>
        <xdr:cNvSpPr txBox="1"/>
      </xdr:nvSpPr>
      <xdr:spPr>
        <a:xfrm>
          <a:off x="13436111" y="169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71513</xdr:rowOff>
    </xdr:from>
    <xdr:to>
      <xdr:col>18</xdr:col>
      <xdr:colOff>492125</xdr:colOff>
      <xdr:row>99</xdr:row>
      <xdr:rowOff>1663</xdr:rowOff>
    </xdr:to>
    <xdr:sp macro="" textlink="">
      <xdr:nvSpPr>
        <xdr:cNvPr id="700" name="円/楕円 699"/>
        <xdr:cNvSpPr/>
      </xdr:nvSpPr>
      <xdr:spPr>
        <a:xfrm>
          <a:off x="12763500" y="168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164240</xdr:rowOff>
    </xdr:from>
    <xdr:ext cx="534377" cy="259045"/>
    <xdr:sp macro="" textlink="">
      <xdr:nvSpPr>
        <xdr:cNvPr id="701" name="テキスト ボックス 700"/>
        <xdr:cNvSpPr txBox="1"/>
      </xdr:nvSpPr>
      <xdr:spPr>
        <a:xfrm>
          <a:off x="12547111" y="169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37554</xdr:rowOff>
    </xdr:from>
    <xdr:to>
      <xdr:col>28</xdr:col>
      <xdr:colOff>314325</xdr:colOff>
      <xdr:row>39</xdr:row>
      <xdr:rowOff>44450</xdr:rowOff>
    </xdr:to>
    <xdr:cxnSp macro="">
      <xdr:nvCxnSpPr>
        <xdr:cNvPr id="739" name="直線コネクタ 738"/>
        <xdr:cNvCxnSpPr/>
      </xdr:nvCxnSpPr>
      <xdr:spPr>
        <a:xfrm>
          <a:off x="18656300" y="6724104"/>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158204</xdr:rowOff>
    </xdr:from>
    <xdr:to>
      <xdr:col>27</xdr:col>
      <xdr:colOff>161925</xdr:colOff>
      <xdr:row>39</xdr:row>
      <xdr:rowOff>88354</xdr:rowOff>
    </xdr:to>
    <xdr:sp macro="" textlink="">
      <xdr:nvSpPr>
        <xdr:cNvPr id="757" name="円/楕円 756"/>
        <xdr:cNvSpPr/>
      </xdr:nvSpPr>
      <xdr:spPr>
        <a:xfrm>
          <a:off x="18605500" y="66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79481</xdr:rowOff>
    </xdr:from>
    <xdr:ext cx="378565" cy="259045"/>
    <xdr:sp macro="" textlink="">
      <xdr:nvSpPr>
        <xdr:cNvPr id="758" name="テキスト ボックス 757"/>
        <xdr:cNvSpPr txBox="1"/>
      </xdr:nvSpPr>
      <xdr:spPr>
        <a:xfrm>
          <a:off x="18467017" y="676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134510</xdr:rowOff>
    </xdr:from>
    <xdr:to>
      <xdr:col>32</xdr:col>
      <xdr:colOff>187325</xdr:colOff>
      <xdr:row>58</xdr:row>
      <xdr:rowOff>139700</xdr:rowOff>
    </xdr:to>
    <xdr:cxnSp macro="">
      <xdr:nvCxnSpPr>
        <xdr:cNvPr id="785" name="直線コネクタ 784"/>
        <xdr:cNvCxnSpPr/>
      </xdr:nvCxnSpPr>
      <xdr:spPr>
        <a:xfrm flipV="1">
          <a:off x="21323300" y="10078610"/>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135128</xdr:rowOff>
    </xdr:from>
    <xdr:to>
      <xdr:col>31</xdr:col>
      <xdr:colOff>34925</xdr:colOff>
      <xdr:row>58</xdr:row>
      <xdr:rowOff>139700</xdr:rowOff>
    </xdr:to>
    <xdr:cxnSp macro="">
      <xdr:nvCxnSpPr>
        <xdr:cNvPr id="788" name="直線コネクタ 787"/>
        <xdr:cNvCxnSpPr/>
      </xdr:nvCxnSpPr>
      <xdr:spPr>
        <a:xfrm>
          <a:off x="20434300" y="10079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135128</xdr:rowOff>
    </xdr:from>
    <xdr:to>
      <xdr:col>29</xdr:col>
      <xdr:colOff>517525</xdr:colOff>
      <xdr:row>58</xdr:row>
      <xdr:rowOff>135128</xdr:rowOff>
    </xdr:to>
    <xdr:cxnSp macro="">
      <xdr:nvCxnSpPr>
        <xdr:cNvPr id="791" name="直線コネクタ 790"/>
        <xdr:cNvCxnSpPr/>
      </xdr:nvCxnSpPr>
      <xdr:spPr>
        <a:xfrm>
          <a:off x="19545300" y="1007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125321</xdr:rowOff>
    </xdr:from>
    <xdr:to>
      <xdr:col>28</xdr:col>
      <xdr:colOff>314325</xdr:colOff>
      <xdr:row>58</xdr:row>
      <xdr:rowOff>135128</xdr:rowOff>
    </xdr:to>
    <xdr:cxnSp macro="">
      <xdr:nvCxnSpPr>
        <xdr:cNvPr id="794" name="直線コネクタ 793"/>
        <xdr:cNvCxnSpPr/>
      </xdr:nvCxnSpPr>
      <xdr:spPr>
        <a:xfrm>
          <a:off x="18656300" y="10069421"/>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83710</xdr:rowOff>
    </xdr:from>
    <xdr:to>
      <xdr:col>32</xdr:col>
      <xdr:colOff>238125</xdr:colOff>
      <xdr:row>59</xdr:row>
      <xdr:rowOff>13860</xdr:rowOff>
    </xdr:to>
    <xdr:sp macro="" textlink="">
      <xdr:nvSpPr>
        <xdr:cNvPr id="804" name="円/楕円 803"/>
        <xdr:cNvSpPr/>
      </xdr:nvSpPr>
      <xdr:spPr>
        <a:xfrm>
          <a:off x="22110700" y="100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170087</xdr:rowOff>
    </xdr:from>
    <xdr:ext cx="378565" cy="259045"/>
    <xdr:sp macro="" textlink="">
      <xdr:nvSpPr>
        <xdr:cNvPr id="805" name="貸付金該当値テキスト"/>
        <xdr:cNvSpPr txBox="1"/>
      </xdr:nvSpPr>
      <xdr:spPr>
        <a:xfrm>
          <a:off x="22212300" y="994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84328</xdr:rowOff>
    </xdr:from>
    <xdr:to>
      <xdr:col>29</xdr:col>
      <xdr:colOff>568325</xdr:colOff>
      <xdr:row>59</xdr:row>
      <xdr:rowOff>14478</xdr:rowOff>
    </xdr:to>
    <xdr:sp macro="" textlink="">
      <xdr:nvSpPr>
        <xdr:cNvPr id="808" name="円/楕円 807"/>
        <xdr:cNvSpPr/>
      </xdr:nvSpPr>
      <xdr:spPr>
        <a:xfrm>
          <a:off x="20383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5605</xdr:rowOff>
    </xdr:from>
    <xdr:ext cx="378565" cy="259045"/>
    <xdr:sp macro="" textlink="">
      <xdr:nvSpPr>
        <xdr:cNvPr id="809" name="テキスト ボックス 808"/>
        <xdr:cNvSpPr txBox="1"/>
      </xdr:nvSpPr>
      <xdr:spPr>
        <a:xfrm>
          <a:off x="20245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84328</xdr:rowOff>
    </xdr:from>
    <xdr:to>
      <xdr:col>28</xdr:col>
      <xdr:colOff>365125</xdr:colOff>
      <xdr:row>59</xdr:row>
      <xdr:rowOff>14478</xdr:rowOff>
    </xdr:to>
    <xdr:sp macro="" textlink="">
      <xdr:nvSpPr>
        <xdr:cNvPr id="810" name="円/楕円 809"/>
        <xdr:cNvSpPr/>
      </xdr:nvSpPr>
      <xdr:spPr>
        <a:xfrm>
          <a:off x="19494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5605</xdr:rowOff>
    </xdr:from>
    <xdr:ext cx="378565" cy="259045"/>
    <xdr:sp macro="" textlink="">
      <xdr:nvSpPr>
        <xdr:cNvPr id="811" name="テキスト ボックス 810"/>
        <xdr:cNvSpPr txBox="1"/>
      </xdr:nvSpPr>
      <xdr:spPr>
        <a:xfrm>
          <a:off x="19356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74521</xdr:rowOff>
    </xdr:from>
    <xdr:to>
      <xdr:col>27</xdr:col>
      <xdr:colOff>161925</xdr:colOff>
      <xdr:row>59</xdr:row>
      <xdr:rowOff>4671</xdr:rowOff>
    </xdr:to>
    <xdr:sp macro="" textlink="">
      <xdr:nvSpPr>
        <xdr:cNvPr id="812" name="円/楕円 811"/>
        <xdr:cNvSpPr/>
      </xdr:nvSpPr>
      <xdr:spPr>
        <a:xfrm>
          <a:off x="18605500" y="100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167248</xdr:rowOff>
    </xdr:from>
    <xdr:ext cx="378565" cy="259045"/>
    <xdr:sp macro="" textlink="">
      <xdr:nvSpPr>
        <xdr:cNvPr id="813" name="テキスト ボックス 812"/>
        <xdr:cNvSpPr txBox="1"/>
      </xdr:nvSpPr>
      <xdr:spPr>
        <a:xfrm>
          <a:off x="18467017" y="10111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16128</xdr:rowOff>
    </xdr:from>
    <xdr:to>
      <xdr:col>32</xdr:col>
      <xdr:colOff>187325</xdr:colOff>
      <xdr:row>75</xdr:row>
      <xdr:rowOff>25427</xdr:rowOff>
    </xdr:to>
    <xdr:cxnSp macro="">
      <xdr:nvCxnSpPr>
        <xdr:cNvPr id="840" name="直線コネクタ 839"/>
        <xdr:cNvCxnSpPr/>
      </xdr:nvCxnSpPr>
      <xdr:spPr>
        <a:xfrm>
          <a:off x="21323300" y="12874878"/>
          <a:ext cx="8382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16128</xdr:rowOff>
    </xdr:from>
    <xdr:to>
      <xdr:col>31</xdr:col>
      <xdr:colOff>34925</xdr:colOff>
      <xdr:row>75</xdr:row>
      <xdr:rowOff>65908</xdr:rowOff>
    </xdr:to>
    <xdr:cxnSp macro="">
      <xdr:nvCxnSpPr>
        <xdr:cNvPr id="843" name="直線コネクタ 842"/>
        <xdr:cNvCxnSpPr/>
      </xdr:nvCxnSpPr>
      <xdr:spPr>
        <a:xfrm flipV="1">
          <a:off x="20434300" y="12874878"/>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5" name="テキスト ボックス 844"/>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65908</xdr:rowOff>
    </xdr:from>
    <xdr:to>
      <xdr:col>29</xdr:col>
      <xdr:colOff>517525</xdr:colOff>
      <xdr:row>75</xdr:row>
      <xdr:rowOff>131859</xdr:rowOff>
    </xdr:to>
    <xdr:cxnSp macro="">
      <xdr:nvCxnSpPr>
        <xdr:cNvPr id="846" name="直線コネクタ 845"/>
        <xdr:cNvCxnSpPr/>
      </xdr:nvCxnSpPr>
      <xdr:spPr>
        <a:xfrm flipV="1">
          <a:off x="19545300" y="12924658"/>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8" name="テキスト ボックス 847"/>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41713</xdr:rowOff>
    </xdr:from>
    <xdr:to>
      <xdr:col>28</xdr:col>
      <xdr:colOff>314325</xdr:colOff>
      <xdr:row>75</xdr:row>
      <xdr:rowOff>131859</xdr:rowOff>
    </xdr:to>
    <xdr:cxnSp macro="">
      <xdr:nvCxnSpPr>
        <xdr:cNvPr id="849" name="直線コネクタ 848"/>
        <xdr:cNvCxnSpPr/>
      </xdr:nvCxnSpPr>
      <xdr:spPr>
        <a:xfrm>
          <a:off x="18656300" y="12900463"/>
          <a:ext cx="889000" cy="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146077</xdr:rowOff>
    </xdr:from>
    <xdr:to>
      <xdr:col>32</xdr:col>
      <xdr:colOff>238125</xdr:colOff>
      <xdr:row>75</xdr:row>
      <xdr:rowOff>76227</xdr:rowOff>
    </xdr:to>
    <xdr:sp macro="" textlink="">
      <xdr:nvSpPr>
        <xdr:cNvPr id="859" name="円/楕円 858"/>
        <xdr:cNvSpPr/>
      </xdr:nvSpPr>
      <xdr:spPr>
        <a:xfrm>
          <a:off x="22110700" y="1283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168954</xdr:rowOff>
    </xdr:from>
    <xdr:ext cx="599010" cy="259045"/>
    <xdr:sp macro="" textlink="">
      <xdr:nvSpPr>
        <xdr:cNvPr id="860" name="繰出金該当値テキスト"/>
        <xdr:cNvSpPr txBox="1"/>
      </xdr:nvSpPr>
      <xdr:spPr>
        <a:xfrm>
          <a:off x="22212300" y="1268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137,494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136778</xdr:rowOff>
    </xdr:from>
    <xdr:to>
      <xdr:col>31</xdr:col>
      <xdr:colOff>85725</xdr:colOff>
      <xdr:row>75</xdr:row>
      <xdr:rowOff>66928</xdr:rowOff>
    </xdr:to>
    <xdr:sp macro="" textlink="">
      <xdr:nvSpPr>
        <xdr:cNvPr id="861" name="円/楕円 860"/>
        <xdr:cNvSpPr/>
      </xdr:nvSpPr>
      <xdr:spPr>
        <a:xfrm>
          <a:off x="21272500" y="128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83455</xdr:rowOff>
    </xdr:from>
    <xdr:ext cx="599010" cy="259045"/>
    <xdr:sp macro="" textlink="">
      <xdr:nvSpPr>
        <xdr:cNvPr id="862" name="テキスト ボックス 861"/>
        <xdr:cNvSpPr txBox="1"/>
      </xdr:nvSpPr>
      <xdr:spPr>
        <a:xfrm>
          <a:off x="21023794" y="1259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139,528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15108</xdr:rowOff>
    </xdr:from>
    <xdr:to>
      <xdr:col>29</xdr:col>
      <xdr:colOff>568325</xdr:colOff>
      <xdr:row>75</xdr:row>
      <xdr:rowOff>116708</xdr:rowOff>
    </xdr:to>
    <xdr:sp macro="" textlink="">
      <xdr:nvSpPr>
        <xdr:cNvPr id="863" name="円/楕円 862"/>
        <xdr:cNvSpPr/>
      </xdr:nvSpPr>
      <xdr:spPr>
        <a:xfrm>
          <a:off x="20383500" y="128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133235</xdr:rowOff>
    </xdr:from>
    <xdr:ext cx="599010" cy="259045"/>
    <xdr:sp macro="" textlink="">
      <xdr:nvSpPr>
        <xdr:cNvPr id="864" name="テキスト ボックス 863"/>
        <xdr:cNvSpPr txBox="1"/>
      </xdr:nvSpPr>
      <xdr:spPr>
        <a:xfrm>
          <a:off x="20134794" y="1264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81059</xdr:rowOff>
    </xdr:from>
    <xdr:to>
      <xdr:col>28</xdr:col>
      <xdr:colOff>365125</xdr:colOff>
      <xdr:row>76</xdr:row>
      <xdr:rowOff>11209</xdr:rowOff>
    </xdr:to>
    <xdr:sp macro="" textlink="">
      <xdr:nvSpPr>
        <xdr:cNvPr id="865" name="円/楕円 864"/>
        <xdr:cNvSpPr/>
      </xdr:nvSpPr>
      <xdr:spPr>
        <a:xfrm>
          <a:off x="19494500" y="129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27736</xdr:rowOff>
    </xdr:from>
    <xdr:ext cx="599010" cy="259045"/>
    <xdr:sp macro="" textlink="">
      <xdr:nvSpPr>
        <xdr:cNvPr id="866" name="テキスト ボックス 865"/>
        <xdr:cNvSpPr txBox="1"/>
      </xdr:nvSpPr>
      <xdr:spPr>
        <a:xfrm>
          <a:off x="19245794" y="1271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162363</xdr:rowOff>
    </xdr:from>
    <xdr:to>
      <xdr:col>27</xdr:col>
      <xdr:colOff>161925</xdr:colOff>
      <xdr:row>75</xdr:row>
      <xdr:rowOff>92513</xdr:rowOff>
    </xdr:to>
    <xdr:sp macro="" textlink="">
      <xdr:nvSpPr>
        <xdr:cNvPr id="867" name="円/楕円 866"/>
        <xdr:cNvSpPr/>
      </xdr:nvSpPr>
      <xdr:spPr>
        <a:xfrm>
          <a:off x="18605500" y="12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109040</xdr:rowOff>
    </xdr:from>
    <xdr:ext cx="599010" cy="259045"/>
    <xdr:sp macro="" textlink="">
      <xdr:nvSpPr>
        <xdr:cNvPr id="868" name="テキスト ボックス 867"/>
        <xdr:cNvSpPr txBox="1"/>
      </xdr:nvSpPr>
      <xdr:spPr>
        <a:xfrm>
          <a:off x="18356794" y="1262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133,932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類似団体と比較し、一人あたりのコストが特に高くなっている項目は、人件費、扶助費、普通建設事業費、公債費、繰出金などである。</a:t>
          </a:r>
        </a:p>
        <a:p>
          <a:r>
            <a:rPr kumimoji="1" lang="ja-JP" altLang="en-US" sz="1300">
              <a:latin typeface="ＭＳ Ｐゴシック"/>
            </a:rPr>
            <a:t>　人件費は</a:t>
          </a:r>
          <a:r>
            <a:rPr kumimoji="1" lang="en-US" altLang="ja-JP" sz="1300">
              <a:latin typeface="ＭＳ Ｐゴシック"/>
            </a:rPr>
            <a:t>261,112</a:t>
          </a:r>
          <a:r>
            <a:rPr kumimoji="1" lang="ja-JP" altLang="en-US" sz="1300">
              <a:latin typeface="ＭＳ Ｐゴシック"/>
            </a:rPr>
            <a:t>円となっており、町立高等学校を有していることや保育所を直営で運営していることなどが要因である。　</a:t>
          </a:r>
        </a:p>
        <a:p>
          <a:r>
            <a:rPr kumimoji="1" lang="ja-JP" altLang="en-US" sz="1300">
              <a:latin typeface="ＭＳ Ｐゴシック"/>
            </a:rPr>
            <a:t>　扶助費は</a:t>
          </a:r>
          <a:r>
            <a:rPr kumimoji="1" lang="en-US" altLang="ja-JP" sz="1300">
              <a:latin typeface="ＭＳ Ｐゴシック"/>
            </a:rPr>
            <a:t>84,923</a:t>
          </a:r>
          <a:r>
            <a:rPr kumimoji="1" lang="ja-JP" altLang="en-US" sz="1300">
              <a:latin typeface="ＭＳ Ｐゴシック"/>
            </a:rPr>
            <a:t>円となっており、高齢化の進行や社会福祉制度の拡充などが主な要因である。</a:t>
          </a:r>
        </a:p>
        <a:p>
          <a:r>
            <a:rPr kumimoji="1" lang="ja-JP" altLang="en-US" sz="1300">
              <a:latin typeface="ＭＳ Ｐゴシック"/>
            </a:rPr>
            <a:t>　普通建設事業費は、</a:t>
          </a:r>
          <a:r>
            <a:rPr kumimoji="1" lang="en-US" altLang="ja-JP" sz="1300">
              <a:latin typeface="ＭＳ Ｐゴシック"/>
            </a:rPr>
            <a:t>366,089</a:t>
          </a:r>
          <a:r>
            <a:rPr kumimoji="1" lang="ja-JP" altLang="en-US" sz="1300">
              <a:latin typeface="ＭＳ Ｐゴシック"/>
            </a:rPr>
            <a:t>円となっており、前年度から減少している。主な要因としては、</a:t>
          </a:r>
          <a:r>
            <a:rPr kumimoji="1" lang="en-US" altLang="ja-JP" sz="1300">
              <a:latin typeface="ＭＳ Ｐゴシック"/>
            </a:rPr>
            <a:t>JOGMEC</a:t>
          </a:r>
          <a:r>
            <a:rPr kumimoji="1" lang="ja-JP" altLang="en-US" sz="1300">
              <a:latin typeface="ＭＳ Ｐゴシック"/>
            </a:rPr>
            <a:t>から助成金を受け実施した地熱資源開発調査事業が前年度に終了したためである。。</a:t>
          </a:r>
        </a:p>
        <a:p>
          <a:r>
            <a:rPr kumimoji="1" lang="ja-JP" altLang="en-US" sz="1300">
              <a:latin typeface="ＭＳ Ｐゴシック"/>
            </a:rPr>
            <a:t>　公債費は</a:t>
          </a:r>
          <a:r>
            <a:rPr kumimoji="1" lang="en-US" altLang="ja-JP" sz="1300">
              <a:latin typeface="ＭＳ Ｐゴシック"/>
            </a:rPr>
            <a:t>199,516</a:t>
          </a:r>
          <a:r>
            <a:rPr kumimoji="1" lang="ja-JP" altLang="en-US" sz="1300">
              <a:latin typeface="ＭＳ Ｐゴシック"/>
            </a:rPr>
            <a:t>円となっており、地方債の元利償還金の償還ピークである平成</a:t>
          </a:r>
          <a:r>
            <a:rPr kumimoji="1" lang="en-US" altLang="ja-JP" sz="1300">
              <a:latin typeface="ＭＳ Ｐゴシック"/>
            </a:rPr>
            <a:t>25</a:t>
          </a:r>
          <a:r>
            <a:rPr kumimoji="1" lang="ja-JP" altLang="en-US" sz="1300">
              <a:latin typeface="ＭＳ Ｐゴシック"/>
            </a:rPr>
            <a:t>年度は過ぎているため前年度よりは減少しているが、類似団体より高い水準である。</a:t>
          </a:r>
        </a:p>
        <a:p>
          <a:r>
            <a:rPr kumimoji="1" lang="ja-JP" altLang="en-US" sz="1300">
              <a:latin typeface="ＭＳ Ｐゴシック"/>
            </a:rPr>
            <a:t>　繰出金は</a:t>
          </a:r>
          <a:r>
            <a:rPr kumimoji="1" lang="en-US" altLang="ja-JP" sz="1300">
              <a:latin typeface="ＭＳ Ｐゴシック"/>
            </a:rPr>
            <a:t>137,494</a:t>
          </a:r>
          <a:r>
            <a:rPr kumimoji="1" lang="ja-JP" altLang="en-US" sz="1300">
              <a:latin typeface="ＭＳ Ｐゴシック"/>
            </a:rPr>
            <a:t>円となっており、国民健康保険特別会計への繰出金が大きいことなどが、類似団体より高い水準となっている要因として挙げられる。</a:t>
          </a:r>
        </a:p>
        <a:p>
          <a:r>
            <a:rPr kumimoji="1" lang="ja-JP" altLang="en-US" sz="1300">
              <a:latin typeface="ＭＳ Ｐゴシック"/>
            </a:rPr>
            <a:t>　</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2,647
2,623
205.01
4,239,192
4,093,290
100,457
2,192,357
4,066,140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51194</xdr:rowOff>
    </xdr:from>
    <xdr:to>
      <xdr:col>6</xdr:col>
      <xdr:colOff>511175</xdr:colOff>
      <xdr:row>37</xdr:row>
      <xdr:rowOff>51213</xdr:rowOff>
    </xdr:to>
    <xdr:cxnSp macro="">
      <xdr:nvCxnSpPr>
        <xdr:cNvPr id="60" name="直線コネクタ 59"/>
        <xdr:cNvCxnSpPr/>
      </xdr:nvCxnSpPr>
      <xdr:spPr>
        <a:xfrm flipV="1">
          <a:off x="3797300" y="6394844"/>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51213</xdr:rowOff>
    </xdr:from>
    <xdr:to>
      <xdr:col>5</xdr:col>
      <xdr:colOff>358775</xdr:colOff>
      <xdr:row>37</xdr:row>
      <xdr:rowOff>73063</xdr:rowOff>
    </xdr:to>
    <xdr:cxnSp macro="">
      <xdr:nvCxnSpPr>
        <xdr:cNvPr id="63" name="直線コネクタ 62"/>
        <xdr:cNvCxnSpPr/>
      </xdr:nvCxnSpPr>
      <xdr:spPr>
        <a:xfrm flipV="1">
          <a:off x="2908300" y="6394863"/>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73063</xdr:rowOff>
    </xdr:from>
    <xdr:to>
      <xdr:col>4</xdr:col>
      <xdr:colOff>155575</xdr:colOff>
      <xdr:row>37</xdr:row>
      <xdr:rowOff>80264</xdr:rowOff>
    </xdr:to>
    <xdr:cxnSp macro="">
      <xdr:nvCxnSpPr>
        <xdr:cNvPr id="66" name="直線コネクタ 65"/>
        <xdr:cNvCxnSpPr/>
      </xdr:nvCxnSpPr>
      <xdr:spPr>
        <a:xfrm flipV="1">
          <a:off x="2019300" y="64167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68472</xdr:rowOff>
    </xdr:from>
    <xdr:to>
      <xdr:col>2</xdr:col>
      <xdr:colOff>638175</xdr:colOff>
      <xdr:row>37</xdr:row>
      <xdr:rowOff>80264</xdr:rowOff>
    </xdr:to>
    <xdr:cxnSp macro="">
      <xdr:nvCxnSpPr>
        <xdr:cNvPr id="69" name="直線コネクタ 68"/>
        <xdr:cNvCxnSpPr/>
      </xdr:nvCxnSpPr>
      <xdr:spPr>
        <a:xfrm>
          <a:off x="1130300" y="6412122"/>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394</xdr:rowOff>
    </xdr:from>
    <xdr:to>
      <xdr:col>6</xdr:col>
      <xdr:colOff>561975</xdr:colOff>
      <xdr:row>37</xdr:row>
      <xdr:rowOff>101994</xdr:rowOff>
    </xdr:to>
    <xdr:sp macro="" textlink="">
      <xdr:nvSpPr>
        <xdr:cNvPr id="79" name="円/楕円 78"/>
        <xdr:cNvSpPr/>
      </xdr:nvSpPr>
      <xdr:spPr>
        <a:xfrm>
          <a:off x="45847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23271</xdr:rowOff>
    </xdr:from>
    <xdr:ext cx="534377" cy="259045"/>
    <xdr:sp macro="" textlink="">
      <xdr:nvSpPr>
        <xdr:cNvPr id="80" name="議会費該当値テキスト"/>
        <xdr:cNvSpPr txBox="1"/>
      </xdr:nvSpPr>
      <xdr:spPr>
        <a:xfrm>
          <a:off x="4686300" y="619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413</xdr:rowOff>
    </xdr:from>
    <xdr:to>
      <xdr:col>5</xdr:col>
      <xdr:colOff>409575</xdr:colOff>
      <xdr:row>37</xdr:row>
      <xdr:rowOff>102013</xdr:rowOff>
    </xdr:to>
    <xdr:sp macro="" textlink="">
      <xdr:nvSpPr>
        <xdr:cNvPr id="81" name="円/楕円 80"/>
        <xdr:cNvSpPr/>
      </xdr:nvSpPr>
      <xdr:spPr>
        <a:xfrm>
          <a:off x="3746500" y="63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93140</xdr:rowOff>
    </xdr:from>
    <xdr:ext cx="534377" cy="259045"/>
    <xdr:sp macro="" textlink="">
      <xdr:nvSpPr>
        <xdr:cNvPr id="82" name="テキスト ボックス 81"/>
        <xdr:cNvSpPr txBox="1"/>
      </xdr:nvSpPr>
      <xdr:spPr>
        <a:xfrm>
          <a:off x="3530111" y="6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22263</xdr:rowOff>
    </xdr:from>
    <xdr:to>
      <xdr:col>4</xdr:col>
      <xdr:colOff>206375</xdr:colOff>
      <xdr:row>37</xdr:row>
      <xdr:rowOff>123863</xdr:rowOff>
    </xdr:to>
    <xdr:sp macro="" textlink="">
      <xdr:nvSpPr>
        <xdr:cNvPr id="83" name="円/楕円 82"/>
        <xdr:cNvSpPr/>
      </xdr:nvSpPr>
      <xdr:spPr>
        <a:xfrm>
          <a:off x="2857500" y="63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114990</xdr:rowOff>
    </xdr:from>
    <xdr:ext cx="534377" cy="259045"/>
    <xdr:sp macro="" textlink="">
      <xdr:nvSpPr>
        <xdr:cNvPr id="84" name="テキスト ボックス 83"/>
        <xdr:cNvSpPr txBox="1"/>
      </xdr:nvSpPr>
      <xdr:spPr>
        <a:xfrm>
          <a:off x="2641111" y="64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29464</xdr:rowOff>
    </xdr:from>
    <xdr:to>
      <xdr:col>3</xdr:col>
      <xdr:colOff>3175</xdr:colOff>
      <xdr:row>37</xdr:row>
      <xdr:rowOff>131064</xdr:rowOff>
    </xdr:to>
    <xdr:sp macro="" textlink="">
      <xdr:nvSpPr>
        <xdr:cNvPr id="85" name="円/楕円 84"/>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122191</xdr:rowOff>
    </xdr:from>
    <xdr:ext cx="534377" cy="259045"/>
    <xdr:sp macro="" textlink="">
      <xdr:nvSpPr>
        <xdr:cNvPr id="86" name="テキスト ボックス 85"/>
        <xdr:cNvSpPr txBox="1"/>
      </xdr:nvSpPr>
      <xdr:spPr>
        <a:xfrm>
          <a:off x="17521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17672</xdr:rowOff>
    </xdr:from>
    <xdr:to>
      <xdr:col>1</xdr:col>
      <xdr:colOff>485775</xdr:colOff>
      <xdr:row>37</xdr:row>
      <xdr:rowOff>119272</xdr:rowOff>
    </xdr:to>
    <xdr:sp macro="" textlink="">
      <xdr:nvSpPr>
        <xdr:cNvPr id="87" name="円/楕円 86"/>
        <xdr:cNvSpPr/>
      </xdr:nvSpPr>
      <xdr:spPr>
        <a:xfrm>
          <a:off x="1079500" y="63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110399</xdr:rowOff>
    </xdr:from>
    <xdr:ext cx="534377" cy="259045"/>
    <xdr:sp macro="" textlink="">
      <xdr:nvSpPr>
        <xdr:cNvPr id="88" name="テキスト ボックス 87"/>
        <xdr:cNvSpPr txBox="1"/>
      </xdr:nvSpPr>
      <xdr:spPr>
        <a:xfrm>
          <a:off x="863111" y="64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15019</xdr:rowOff>
    </xdr:from>
    <xdr:to>
      <xdr:col>6</xdr:col>
      <xdr:colOff>511175</xdr:colOff>
      <xdr:row>58</xdr:row>
      <xdr:rowOff>36379</xdr:rowOff>
    </xdr:to>
    <xdr:cxnSp macro="">
      <xdr:nvCxnSpPr>
        <xdr:cNvPr id="117" name="直線コネクタ 116"/>
        <xdr:cNvCxnSpPr/>
      </xdr:nvCxnSpPr>
      <xdr:spPr>
        <a:xfrm flipV="1">
          <a:off x="3797300" y="9959119"/>
          <a:ext cx="8382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36379</xdr:rowOff>
    </xdr:from>
    <xdr:to>
      <xdr:col>5</xdr:col>
      <xdr:colOff>358775</xdr:colOff>
      <xdr:row>58</xdr:row>
      <xdr:rowOff>45975</xdr:rowOff>
    </xdr:to>
    <xdr:cxnSp macro="">
      <xdr:nvCxnSpPr>
        <xdr:cNvPr id="120" name="直線コネクタ 119"/>
        <xdr:cNvCxnSpPr/>
      </xdr:nvCxnSpPr>
      <xdr:spPr>
        <a:xfrm flipV="1">
          <a:off x="2908300" y="9980479"/>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45975</xdr:rowOff>
    </xdr:from>
    <xdr:to>
      <xdr:col>4</xdr:col>
      <xdr:colOff>155575</xdr:colOff>
      <xdr:row>58</xdr:row>
      <xdr:rowOff>77615</xdr:rowOff>
    </xdr:to>
    <xdr:cxnSp macro="">
      <xdr:nvCxnSpPr>
        <xdr:cNvPr id="123" name="直線コネクタ 122"/>
        <xdr:cNvCxnSpPr/>
      </xdr:nvCxnSpPr>
      <xdr:spPr>
        <a:xfrm flipV="1">
          <a:off x="2019300" y="9990075"/>
          <a:ext cx="889000" cy="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77615</xdr:rowOff>
    </xdr:from>
    <xdr:to>
      <xdr:col>2</xdr:col>
      <xdr:colOff>638175</xdr:colOff>
      <xdr:row>58</xdr:row>
      <xdr:rowOff>93119</xdr:rowOff>
    </xdr:to>
    <xdr:cxnSp macro="">
      <xdr:nvCxnSpPr>
        <xdr:cNvPr id="126" name="直線コネクタ 125"/>
        <xdr:cNvCxnSpPr/>
      </xdr:nvCxnSpPr>
      <xdr:spPr>
        <a:xfrm flipV="1">
          <a:off x="1130300" y="10021715"/>
          <a:ext cx="8890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135669</xdr:rowOff>
    </xdr:from>
    <xdr:to>
      <xdr:col>6</xdr:col>
      <xdr:colOff>561975</xdr:colOff>
      <xdr:row>58</xdr:row>
      <xdr:rowOff>65819</xdr:rowOff>
    </xdr:to>
    <xdr:sp macro="" textlink="">
      <xdr:nvSpPr>
        <xdr:cNvPr id="136" name="円/楕円 135"/>
        <xdr:cNvSpPr/>
      </xdr:nvSpPr>
      <xdr:spPr>
        <a:xfrm>
          <a:off x="4584700" y="99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111556</xdr:rowOff>
    </xdr:from>
    <xdr:ext cx="599010" cy="259045"/>
    <xdr:sp macro="" textlink="">
      <xdr:nvSpPr>
        <xdr:cNvPr id="137" name="総務費該当値テキスト"/>
        <xdr:cNvSpPr txBox="1"/>
      </xdr:nvSpPr>
      <xdr:spPr>
        <a:xfrm>
          <a:off x="4686300" y="988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263,623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157029</xdr:rowOff>
    </xdr:from>
    <xdr:to>
      <xdr:col>5</xdr:col>
      <xdr:colOff>409575</xdr:colOff>
      <xdr:row>58</xdr:row>
      <xdr:rowOff>87179</xdr:rowOff>
    </xdr:to>
    <xdr:sp macro="" textlink="">
      <xdr:nvSpPr>
        <xdr:cNvPr id="138" name="円/楕円 137"/>
        <xdr:cNvSpPr/>
      </xdr:nvSpPr>
      <xdr:spPr>
        <a:xfrm>
          <a:off x="3746500" y="9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78306</xdr:rowOff>
    </xdr:from>
    <xdr:ext cx="599010" cy="259045"/>
    <xdr:sp macro="" textlink="">
      <xdr:nvSpPr>
        <xdr:cNvPr id="139" name="テキスト ボックス 138"/>
        <xdr:cNvSpPr txBox="1"/>
      </xdr:nvSpPr>
      <xdr:spPr>
        <a:xfrm>
          <a:off x="3497794" y="1002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166625</xdr:rowOff>
    </xdr:from>
    <xdr:to>
      <xdr:col>4</xdr:col>
      <xdr:colOff>206375</xdr:colOff>
      <xdr:row>58</xdr:row>
      <xdr:rowOff>96775</xdr:rowOff>
    </xdr:to>
    <xdr:sp macro="" textlink="">
      <xdr:nvSpPr>
        <xdr:cNvPr id="140" name="円/楕円 139"/>
        <xdr:cNvSpPr/>
      </xdr:nvSpPr>
      <xdr:spPr>
        <a:xfrm>
          <a:off x="2857500" y="99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87902</xdr:rowOff>
    </xdr:from>
    <xdr:ext cx="599010" cy="259045"/>
    <xdr:sp macro="" textlink="">
      <xdr:nvSpPr>
        <xdr:cNvPr id="141" name="テキスト ボックス 140"/>
        <xdr:cNvSpPr txBox="1"/>
      </xdr:nvSpPr>
      <xdr:spPr>
        <a:xfrm>
          <a:off x="2608794" y="1003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26815</xdr:rowOff>
    </xdr:from>
    <xdr:to>
      <xdr:col>3</xdr:col>
      <xdr:colOff>3175</xdr:colOff>
      <xdr:row>58</xdr:row>
      <xdr:rowOff>128415</xdr:rowOff>
    </xdr:to>
    <xdr:sp macro="" textlink="">
      <xdr:nvSpPr>
        <xdr:cNvPr id="142" name="円/楕円 141"/>
        <xdr:cNvSpPr/>
      </xdr:nvSpPr>
      <xdr:spPr>
        <a:xfrm>
          <a:off x="1968500" y="99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119542</xdr:rowOff>
    </xdr:from>
    <xdr:ext cx="599010" cy="259045"/>
    <xdr:sp macro="" textlink="">
      <xdr:nvSpPr>
        <xdr:cNvPr id="143" name="テキスト ボックス 142"/>
        <xdr:cNvSpPr txBox="1"/>
      </xdr:nvSpPr>
      <xdr:spPr>
        <a:xfrm>
          <a:off x="1719794" y="100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42319</xdr:rowOff>
    </xdr:from>
    <xdr:to>
      <xdr:col>1</xdr:col>
      <xdr:colOff>485775</xdr:colOff>
      <xdr:row>58</xdr:row>
      <xdr:rowOff>143919</xdr:rowOff>
    </xdr:to>
    <xdr:sp macro="" textlink="">
      <xdr:nvSpPr>
        <xdr:cNvPr id="144" name="円/楕円 143"/>
        <xdr:cNvSpPr/>
      </xdr:nvSpPr>
      <xdr:spPr>
        <a:xfrm>
          <a:off x="1079500" y="99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135046</xdr:rowOff>
    </xdr:from>
    <xdr:ext cx="599010" cy="259045"/>
    <xdr:sp macro="" textlink="">
      <xdr:nvSpPr>
        <xdr:cNvPr id="145" name="テキスト ボックス 144"/>
        <xdr:cNvSpPr txBox="1"/>
      </xdr:nvSpPr>
      <xdr:spPr>
        <a:xfrm>
          <a:off x="830794" y="100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76234</xdr:rowOff>
    </xdr:from>
    <xdr:to>
      <xdr:col>6</xdr:col>
      <xdr:colOff>511175</xdr:colOff>
      <xdr:row>75</xdr:row>
      <xdr:rowOff>106512</xdr:rowOff>
    </xdr:to>
    <xdr:cxnSp macro="">
      <xdr:nvCxnSpPr>
        <xdr:cNvPr id="172" name="直線コネクタ 171"/>
        <xdr:cNvCxnSpPr/>
      </xdr:nvCxnSpPr>
      <xdr:spPr>
        <a:xfrm flipV="1">
          <a:off x="3797300" y="12934984"/>
          <a:ext cx="838200" cy="3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105280</xdr:rowOff>
    </xdr:from>
    <xdr:to>
      <xdr:col>5</xdr:col>
      <xdr:colOff>358775</xdr:colOff>
      <xdr:row>75</xdr:row>
      <xdr:rowOff>106512</xdr:rowOff>
    </xdr:to>
    <xdr:cxnSp macro="">
      <xdr:nvCxnSpPr>
        <xdr:cNvPr id="175" name="直線コネクタ 174"/>
        <xdr:cNvCxnSpPr/>
      </xdr:nvCxnSpPr>
      <xdr:spPr>
        <a:xfrm>
          <a:off x="2908300" y="1296403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105280</xdr:rowOff>
    </xdr:from>
    <xdr:to>
      <xdr:col>4</xdr:col>
      <xdr:colOff>155575</xdr:colOff>
      <xdr:row>75</xdr:row>
      <xdr:rowOff>156108</xdr:rowOff>
    </xdr:to>
    <xdr:cxnSp macro="">
      <xdr:nvCxnSpPr>
        <xdr:cNvPr id="178" name="直線コネクタ 177"/>
        <xdr:cNvCxnSpPr/>
      </xdr:nvCxnSpPr>
      <xdr:spPr>
        <a:xfrm flipV="1">
          <a:off x="2019300" y="12964030"/>
          <a:ext cx="889000" cy="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145742</xdr:rowOff>
    </xdr:from>
    <xdr:to>
      <xdr:col>2</xdr:col>
      <xdr:colOff>638175</xdr:colOff>
      <xdr:row>75</xdr:row>
      <xdr:rowOff>156108</xdr:rowOff>
    </xdr:to>
    <xdr:cxnSp macro="">
      <xdr:nvCxnSpPr>
        <xdr:cNvPr id="181" name="直線コネクタ 180"/>
        <xdr:cNvCxnSpPr/>
      </xdr:nvCxnSpPr>
      <xdr:spPr>
        <a:xfrm>
          <a:off x="1130300" y="13004492"/>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25434</xdr:rowOff>
    </xdr:from>
    <xdr:to>
      <xdr:col>6</xdr:col>
      <xdr:colOff>561975</xdr:colOff>
      <xdr:row>75</xdr:row>
      <xdr:rowOff>127034</xdr:rowOff>
    </xdr:to>
    <xdr:sp macro="" textlink="">
      <xdr:nvSpPr>
        <xdr:cNvPr id="191" name="円/楕円 190"/>
        <xdr:cNvSpPr/>
      </xdr:nvSpPr>
      <xdr:spPr>
        <a:xfrm>
          <a:off x="4584700" y="128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48311</xdr:rowOff>
    </xdr:from>
    <xdr:ext cx="599010" cy="259045"/>
    <xdr:sp macro="" textlink="">
      <xdr:nvSpPr>
        <xdr:cNvPr id="192" name="民生費該当値テキスト"/>
        <xdr:cNvSpPr txBox="1"/>
      </xdr:nvSpPr>
      <xdr:spPr>
        <a:xfrm>
          <a:off x="4686300" y="1273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252,763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55712</xdr:rowOff>
    </xdr:from>
    <xdr:to>
      <xdr:col>5</xdr:col>
      <xdr:colOff>409575</xdr:colOff>
      <xdr:row>75</xdr:row>
      <xdr:rowOff>157311</xdr:rowOff>
    </xdr:to>
    <xdr:sp macro="" textlink="">
      <xdr:nvSpPr>
        <xdr:cNvPr id="193" name="円/楕円 192"/>
        <xdr:cNvSpPr/>
      </xdr:nvSpPr>
      <xdr:spPr>
        <a:xfrm>
          <a:off x="3746500" y="12914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2389</xdr:rowOff>
    </xdr:from>
    <xdr:ext cx="599010" cy="259045"/>
    <xdr:sp macro="" textlink="">
      <xdr:nvSpPr>
        <xdr:cNvPr id="194" name="テキスト ボックス 193"/>
        <xdr:cNvSpPr txBox="1"/>
      </xdr:nvSpPr>
      <xdr:spPr>
        <a:xfrm>
          <a:off x="3497794" y="1268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54480</xdr:rowOff>
    </xdr:from>
    <xdr:to>
      <xdr:col>4</xdr:col>
      <xdr:colOff>206375</xdr:colOff>
      <xdr:row>75</xdr:row>
      <xdr:rowOff>156080</xdr:rowOff>
    </xdr:to>
    <xdr:sp macro="" textlink="">
      <xdr:nvSpPr>
        <xdr:cNvPr id="195" name="円/楕円 194"/>
        <xdr:cNvSpPr/>
      </xdr:nvSpPr>
      <xdr:spPr>
        <a:xfrm>
          <a:off x="2857500" y="12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1157</xdr:rowOff>
    </xdr:from>
    <xdr:ext cx="599010" cy="259045"/>
    <xdr:sp macro="" textlink="">
      <xdr:nvSpPr>
        <xdr:cNvPr id="196" name="テキスト ボックス 195"/>
        <xdr:cNvSpPr txBox="1"/>
      </xdr:nvSpPr>
      <xdr:spPr>
        <a:xfrm>
          <a:off x="2608794" y="1268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240,057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105309</xdr:rowOff>
    </xdr:from>
    <xdr:to>
      <xdr:col>3</xdr:col>
      <xdr:colOff>3175</xdr:colOff>
      <xdr:row>76</xdr:row>
      <xdr:rowOff>35458</xdr:rowOff>
    </xdr:to>
    <xdr:sp macro="" textlink="">
      <xdr:nvSpPr>
        <xdr:cNvPr id="197" name="円/楕円 196"/>
        <xdr:cNvSpPr/>
      </xdr:nvSpPr>
      <xdr:spPr>
        <a:xfrm>
          <a:off x="1968500" y="12964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51986</xdr:rowOff>
    </xdr:from>
    <xdr:ext cx="599010" cy="259045"/>
    <xdr:sp macro="" textlink="">
      <xdr:nvSpPr>
        <xdr:cNvPr id="198" name="テキスト ボックス 197"/>
        <xdr:cNvSpPr txBox="1"/>
      </xdr:nvSpPr>
      <xdr:spPr>
        <a:xfrm>
          <a:off x="1719794" y="1273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217,822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94942</xdr:rowOff>
    </xdr:from>
    <xdr:to>
      <xdr:col>1</xdr:col>
      <xdr:colOff>485775</xdr:colOff>
      <xdr:row>76</xdr:row>
      <xdr:rowOff>25093</xdr:rowOff>
    </xdr:to>
    <xdr:sp macro="" textlink="">
      <xdr:nvSpPr>
        <xdr:cNvPr id="199" name="円/楕円 198"/>
        <xdr:cNvSpPr/>
      </xdr:nvSpPr>
      <xdr:spPr>
        <a:xfrm>
          <a:off x="1079500" y="12953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41619</xdr:rowOff>
    </xdr:from>
    <xdr:ext cx="599010" cy="259045"/>
    <xdr:sp macro="" textlink="">
      <xdr:nvSpPr>
        <xdr:cNvPr id="200" name="テキスト ボックス 199"/>
        <xdr:cNvSpPr txBox="1"/>
      </xdr:nvSpPr>
      <xdr:spPr>
        <a:xfrm>
          <a:off x="830794" y="127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103448</xdr:rowOff>
    </xdr:from>
    <xdr:to>
      <xdr:col>6</xdr:col>
      <xdr:colOff>511175</xdr:colOff>
      <xdr:row>92</xdr:row>
      <xdr:rowOff>130708</xdr:rowOff>
    </xdr:to>
    <xdr:cxnSp macro="">
      <xdr:nvCxnSpPr>
        <xdr:cNvPr id="229" name="直線コネクタ 228"/>
        <xdr:cNvCxnSpPr/>
      </xdr:nvCxnSpPr>
      <xdr:spPr>
        <a:xfrm>
          <a:off x="3797300" y="15705398"/>
          <a:ext cx="838200" cy="1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103448</xdr:rowOff>
    </xdr:from>
    <xdr:to>
      <xdr:col>5</xdr:col>
      <xdr:colOff>358775</xdr:colOff>
      <xdr:row>94</xdr:row>
      <xdr:rowOff>99036</xdr:rowOff>
    </xdr:to>
    <xdr:cxnSp macro="">
      <xdr:nvCxnSpPr>
        <xdr:cNvPr id="232" name="直線コネクタ 231"/>
        <xdr:cNvCxnSpPr/>
      </xdr:nvCxnSpPr>
      <xdr:spPr>
        <a:xfrm flipV="1">
          <a:off x="2908300" y="15705398"/>
          <a:ext cx="889000" cy="5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99036</xdr:rowOff>
    </xdr:from>
    <xdr:to>
      <xdr:col>4</xdr:col>
      <xdr:colOff>155575</xdr:colOff>
      <xdr:row>94</xdr:row>
      <xdr:rowOff>161246</xdr:rowOff>
    </xdr:to>
    <xdr:cxnSp macro="">
      <xdr:nvCxnSpPr>
        <xdr:cNvPr id="235" name="直線コネクタ 234"/>
        <xdr:cNvCxnSpPr/>
      </xdr:nvCxnSpPr>
      <xdr:spPr>
        <a:xfrm flipV="1">
          <a:off x="2019300" y="16215336"/>
          <a:ext cx="889000" cy="6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161246</xdr:rowOff>
    </xdr:from>
    <xdr:to>
      <xdr:col>2</xdr:col>
      <xdr:colOff>638175</xdr:colOff>
      <xdr:row>95</xdr:row>
      <xdr:rowOff>2997</xdr:rowOff>
    </xdr:to>
    <xdr:cxnSp macro="">
      <xdr:nvCxnSpPr>
        <xdr:cNvPr id="238" name="直線コネクタ 237"/>
        <xdr:cNvCxnSpPr/>
      </xdr:nvCxnSpPr>
      <xdr:spPr>
        <a:xfrm flipV="1">
          <a:off x="1130300" y="16277546"/>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42798</xdr:rowOff>
    </xdr:from>
    <xdr:ext cx="599010" cy="259045"/>
    <xdr:sp macro="" textlink="">
      <xdr:nvSpPr>
        <xdr:cNvPr id="240" name="テキスト ボックス 239"/>
        <xdr:cNvSpPr txBox="1"/>
      </xdr:nvSpPr>
      <xdr:spPr>
        <a:xfrm>
          <a:off x="1719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72631</xdr:rowOff>
    </xdr:from>
    <xdr:ext cx="534377" cy="259045"/>
    <xdr:sp macro="" textlink="">
      <xdr:nvSpPr>
        <xdr:cNvPr id="242" name="テキスト ボックス 241"/>
        <xdr:cNvSpPr txBox="1"/>
      </xdr:nvSpPr>
      <xdr:spPr>
        <a:xfrm>
          <a:off x="863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79908</xdr:rowOff>
    </xdr:from>
    <xdr:to>
      <xdr:col>6</xdr:col>
      <xdr:colOff>561975</xdr:colOff>
      <xdr:row>93</xdr:row>
      <xdr:rowOff>10058</xdr:rowOff>
    </xdr:to>
    <xdr:sp macro="" textlink="">
      <xdr:nvSpPr>
        <xdr:cNvPr id="248" name="円/楕円 247"/>
        <xdr:cNvSpPr/>
      </xdr:nvSpPr>
      <xdr:spPr>
        <a:xfrm>
          <a:off x="4584700" y="158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102785</xdr:rowOff>
    </xdr:from>
    <xdr:ext cx="599010" cy="259045"/>
    <xdr:sp macro="" textlink="">
      <xdr:nvSpPr>
        <xdr:cNvPr id="249" name="衛生費該当値テキスト"/>
        <xdr:cNvSpPr txBox="1"/>
      </xdr:nvSpPr>
      <xdr:spPr>
        <a:xfrm>
          <a:off x="4686300" y="1570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292,360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52648</xdr:rowOff>
    </xdr:from>
    <xdr:to>
      <xdr:col>5</xdr:col>
      <xdr:colOff>409575</xdr:colOff>
      <xdr:row>91</xdr:row>
      <xdr:rowOff>154248</xdr:rowOff>
    </xdr:to>
    <xdr:sp macro="" textlink="">
      <xdr:nvSpPr>
        <xdr:cNvPr id="250" name="円/楕円 249"/>
        <xdr:cNvSpPr/>
      </xdr:nvSpPr>
      <xdr:spPr>
        <a:xfrm>
          <a:off x="3746500" y="156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170775</xdr:rowOff>
    </xdr:from>
    <xdr:ext cx="599010" cy="259045"/>
    <xdr:sp macro="" textlink="">
      <xdr:nvSpPr>
        <xdr:cNvPr id="251" name="テキスト ボックス 250"/>
        <xdr:cNvSpPr txBox="1"/>
      </xdr:nvSpPr>
      <xdr:spPr>
        <a:xfrm>
          <a:off x="3497794" y="1542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344,515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48236</xdr:rowOff>
    </xdr:from>
    <xdr:to>
      <xdr:col>4</xdr:col>
      <xdr:colOff>206375</xdr:colOff>
      <xdr:row>94</xdr:row>
      <xdr:rowOff>149836</xdr:rowOff>
    </xdr:to>
    <xdr:sp macro="" textlink="">
      <xdr:nvSpPr>
        <xdr:cNvPr id="252" name="円/楕円 251"/>
        <xdr:cNvSpPr/>
      </xdr:nvSpPr>
      <xdr:spPr>
        <a:xfrm>
          <a:off x="2857500" y="161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166363</xdr:rowOff>
    </xdr:from>
    <xdr:ext cx="599010" cy="259045"/>
    <xdr:sp macro="" textlink="">
      <xdr:nvSpPr>
        <xdr:cNvPr id="253" name="テキスト ボックス 252"/>
        <xdr:cNvSpPr txBox="1"/>
      </xdr:nvSpPr>
      <xdr:spPr>
        <a:xfrm>
          <a:off x="2608794" y="159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210,673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110446</xdr:rowOff>
    </xdr:from>
    <xdr:to>
      <xdr:col>3</xdr:col>
      <xdr:colOff>3175</xdr:colOff>
      <xdr:row>95</xdr:row>
      <xdr:rowOff>40596</xdr:rowOff>
    </xdr:to>
    <xdr:sp macro="" textlink="">
      <xdr:nvSpPr>
        <xdr:cNvPr id="254" name="円/楕円 253"/>
        <xdr:cNvSpPr/>
      </xdr:nvSpPr>
      <xdr:spPr>
        <a:xfrm>
          <a:off x="1968500" y="16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57123</xdr:rowOff>
    </xdr:from>
    <xdr:ext cx="599010" cy="259045"/>
    <xdr:sp macro="" textlink="">
      <xdr:nvSpPr>
        <xdr:cNvPr id="255" name="テキスト ボックス 254"/>
        <xdr:cNvSpPr txBox="1"/>
      </xdr:nvSpPr>
      <xdr:spPr>
        <a:xfrm>
          <a:off x="1719794" y="160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194,345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123647</xdr:rowOff>
    </xdr:from>
    <xdr:to>
      <xdr:col>1</xdr:col>
      <xdr:colOff>485775</xdr:colOff>
      <xdr:row>95</xdr:row>
      <xdr:rowOff>53797</xdr:rowOff>
    </xdr:to>
    <xdr:sp macro="" textlink="">
      <xdr:nvSpPr>
        <xdr:cNvPr id="256" name="円/楕円 255"/>
        <xdr:cNvSpPr/>
      </xdr:nvSpPr>
      <xdr:spPr>
        <a:xfrm>
          <a:off x="1079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70324</xdr:rowOff>
    </xdr:from>
    <xdr:ext cx="599010" cy="259045"/>
    <xdr:sp macro="" textlink="">
      <xdr:nvSpPr>
        <xdr:cNvPr id="257" name="テキスト ボックス 256"/>
        <xdr:cNvSpPr txBox="1"/>
      </xdr:nvSpPr>
      <xdr:spPr>
        <a:xfrm>
          <a:off x="830794" y="1601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4628</xdr:rowOff>
    </xdr:from>
    <xdr:to>
      <xdr:col>15</xdr:col>
      <xdr:colOff>180975</xdr:colOff>
      <xdr:row>59</xdr:row>
      <xdr:rowOff>8255</xdr:rowOff>
    </xdr:to>
    <xdr:cxnSp macro="">
      <xdr:nvCxnSpPr>
        <xdr:cNvPr id="343" name="直線コネクタ 342"/>
        <xdr:cNvCxnSpPr/>
      </xdr:nvCxnSpPr>
      <xdr:spPr>
        <a:xfrm flipV="1">
          <a:off x="9639300" y="10120178"/>
          <a:ext cx="8382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8255</xdr:rowOff>
    </xdr:from>
    <xdr:to>
      <xdr:col>14</xdr:col>
      <xdr:colOff>28575</xdr:colOff>
      <xdr:row>59</xdr:row>
      <xdr:rowOff>12256</xdr:rowOff>
    </xdr:to>
    <xdr:cxnSp macro="">
      <xdr:nvCxnSpPr>
        <xdr:cNvPr id="346" name="直線コネクタ 345"/>
        <xdr:cNvCxnSpPr/>
      </xdr:nvCxnSpPr>
      <xdr:spPr>
        <a:xfrm flipV="1">
          <a:off x="8750300" y="1012380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12256</xdr:rowOff>
    </xdr:from>
    <xdr:to>
      <xdr:col>12</xdr:col>
      <xdr:colOff>511175</xdr:colOff>
      <xdr:row>59</xdr:row>
      <xdr:rowOff>15771</xdr:rowOff>
    </xdr:to>
    <xdr:cxnSp macro="">
      <xdr:nvCxnSpPr>
        <xdr:cNvPr id="349" name="直線コネクタ 348"/>
        <xdr:cNvCxnSpPr/>
      </xdr:nvCxnSpPr>
      <xdr:spPr>
        <a:xfrm flipV="1">
          <a:off x="7861300" y="10127806"/>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15771</xdr:rowOff>
    </xdr:from>
    <xdr:to>
      <xdr:col>11</xdr:col>
      <xdr:colOff>307975</xdr:colOff>
      <xdr:row>59</xdr:row>
      <xdr:rowOff>16198</xdr:rowOff>
    </xdr:to>
    <xdr:cxnSp macro="">
      <xdr:nvCxnSpPr>
        <xdr:cNvPr id="352" name="直線コネクタ 351"/>
        <xdr:cNvCxnSpPr/>
      </xdr:nvCxnSpPr>
      <xdr:spPr>
        <a:xfrm flipV="1">
          <a:off x="6972300" y="10131321"/>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125278</xdr:rowOff>
    </xdr:from>
    <xdr:to>
      <xdr:col>15</xdr:col>
      <xdr:colOff>231775</xdr:colOff>
      <xdr:row>59</xdr:row>
      <xdr:rowOff>55428</xdr:rowOff>
    </xdr:to>
    <xdr:sp macro="" textlink="">
      <xdr:nvSpPr>
        <xdr:cNvPr id="362" name="円/楕円 361"/>
        <xdr:cNvSpPr/>
      </xdr:nvSpPr>
      <xdr:spPr>
        <a:xfrm>
          <a:off x="10426700" y="1006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78617</xdr:rowOff>
    </xdr:from>
    <xdr:ext cx="599010" cy="259045"/>
    <xdr:sp macro="" textlink="">
      <xdr:nvSpPr>
        <xdr:cNvPr id="363" name="農林水産業費該当値テキスト"/>
        <xdr:cNvSpPr txBox="1"/>
      </xdr:nvSpPr>
      <xdr:spPr>
        <a:xfrm>
          <a:off x="10528300" y="1002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128905</xdr:rowOff>
    </xdr:from>
    <xdr:to>
      <xdr:col>14</xdr:col>
      <xdr:colOff>79375</xdr:colOff>
      <xdr:row>59</xdr:row>
      <xdr:rowOff>59055</xdr:rowOff>
    </xdr:to>
    <xdr:sp macro="" textlink="">
      <xdr:nvSpPr>
        <xdr:cNvPr id="364" name="円/楕円 363"/>
        <xdr:cNvSpPr/>
      </xdr:nvSpPr>
      <xdr:spPr>
        <a:xfrm>
          <a:off x="9588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50182</xdr:rowOff>
    </xdr:from>
    <xdr:ext cx="534377" cy="259045"/>
    <xdr:sp macro="" textlink="">
      <xdr:nvSpPr>
        <xdr:cNvPr id="365" name="テキスト ボックス 364"/>
        <xdr:cNvSpPr txBox="1"/>
      </xdr:nvSpPr>
      <xdr:spPr>
        <a:xfrm>
          <a:off x="9372111" y="101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132906</xdr:rowOff>
    </xdr:from>
    <xdr:to>
      <xdr:col>12</xdr:col>
      <xdr:colOff>561975</xdr:colOff>
      <xdr:row>59</xdr:row>
      <xdr:rowOff>63056</xdr:rowOff>
    </xdr:to>
    <xdr:sp macro="" textlink="">
      <xdr:nvSpPr>
        <xdr:cNvPr id="366" name="円/楕円 365"/>
        <xdr:cNvSpPr/>
      </xdr:nvSpPr>
      <xdr:spPr>
        <a:xfrm>
          <a:off x="8699500" y="100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54183</xdr:rowOff>
    </xdr:from>
    <xdr:ext cx="534377" cy="259045"/>
    <xdr:sp macro="" textlink="">
      <xdr:nvSpPr>
        <xdr:cNvPr id="367" name="テキスト ボックス 366"/>
        <xdr:cNvSpPr txBox="1"/>
      </xdr:nvSpPr>
      <xdr:spPr>
        <a:xfrm>
          <a:off x="8483111"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136421</xdr:rowOff>
    </xdr:from>
    <xdr:to>
      <xdr:col>11</xdr:col>
      <xdr:colOff>358775</xdr:colOff>
      <xdr:row>59</xdr:row>
      <xdr:rowOff>66571</xdr:rowOff>
    </xdr:to>
    <xdr:sp macro="" textlink="">
      <xdr:nvSpPr>
        <xdr:cNvPr id="368" name="円/楕円 367"/>
        <xdr:cNvSpPr/>
      </xdr:nvSpPr>
      <xdr:spPr>
        <a:xfrm>
          <a:off x="7810500" y="100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57698</xdr:rowOff>
    </xdr:from>
    <xdr:ext cx="534377" cy="259045"/>
    <xdr:sp macro="" textlink="">
      <xdr:nvSpPr>
        <xdr:cNvPr id="369" name="テキスト ボックス 368"/>
        <xdr:cNvSpPr txBox="1"/>
      </xdr:nvSpPr>
      <xdr:spPr>
        <a:xfrm>
          <a:off x="7594111" y="101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136848</xdr:rowOff>
    </xdr:from>
    <xdr:to>
      <xdr:col>10</xdr:col>
      <xdr:colOff>155575</xdr:colOff>
      <xdr:row>59</xdr:row>
      <xdr:rowOff>66998</xdr:rowOff>
    </xdr:to>
    <xdr:sp macro="" textlink="">
      <xdr:nvSpPr>
        <xdr:cNvPr id="370" name="円/楕円 369"/>
        <xdr:cNvSpPr/>
      </xdr:nvSpPr>
      <xdr:spPr>
        <a:xfrm>
          <a:off x="6921500" y="100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58125</xdr:rowOff>
    </xdr:from>
    <xdr:ext cx="534377" cy="259045"/>
    <xdr:sp macro="" textlink="">
      <xdr:nvSpPr>
        <xdr:cNvPr id="371" name="テキスト ボックス 370"/>
        <xdr:cNvSpPr txBox="1"/>
      </xdr:nvSpPr>
      <xdr:spPr>
        <a:xfrm>
          <a:off x="6705111" y="101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1588</xdr:rowOff>
    </xdr:from>
    <xdr:to>
      <xdr:col>15</xdr:col>
      <xdr:colOff>180975</xdr:colOff>
      <xdr:row>78</xdr:row>
      <xdr:rowOff>20211</xdr:rowOff>
    </xdr:to>
    <xdr:cxnSp macro="">
      <xdr:nvCxnSpPr>
        <xdr:cNvPr id="400" name="直線コネクタ 399"/>
        <xdr:cNvCxnSpPr/>
      </xdr:nvCxnSpPr>
      <xdr:spPr>
        <a:xfrm>
          <a:off x="9639300" y="13374688"/>
          <a:ext cx="8382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1588</xdr:rowOff>
    </xdr:from>
    <xdr:to>
      <xdr:col>14</xdr:col>
      <xdr:colOff>28575</xdr:colOff>
      <xdr:row>78</xdr:row>
      <xdr:rowOff>39410</xdr:rowOff>
    </xdr:to>
    <xdr:cxnSp macro="">
      <xdr:nvCxnSpPr>
        <xdr:cNvPr id="403" name="直線コネクタ 402"/>
        <xdr:cNvCxnSpPr/>
      </xdr:nvCxnSpPr>
      <xdr:spPr>
        <a:xfrm flipV="1">
          <a:off x="8750300" y="13374688"/>
          <a:ext cx="889000" cy="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39410</xdr:rowOff>
    </xdr:from>
    <xdr:to>
      <xdr:col>12</xdr:col>
      <xdr:colOff>511175</xdr:colOff>
      <xdr:row>78</xdr:row>
      <xdr:rowOff>56966</xdr:rowOff>
    </xdr:to>
    <xdr:cxnSp macro="">
      <xdr:nvCxnSpPr>
        <xdr:cNvPr id="406" name="直線コネクタ 405"/>
        <xdr:cNvCxnSpPr/>
      </xdr:nvCxnSpPr>
      <xdr:spPr>
        <a:xfrm flipV="1">
          <a:off x="7861300" y="13412510"/>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47734</xdr:rowOff>
    </xdr:from>
    <xdr:to>
      <xdr:col>11</xdr:col>
      <xdr:colOff>307975</xdr:colOff>
      <xdr:row>78</xdr:row>
      <xdr:rowOff>56966</xdr:rowOff>
    </xdr:to>
    <xdr:cxnSp macro="">
      <xdr:nvCxnSpPr>
        <xdr:cNvPr id="409" name="直線コネクタ 408"/>
        <xdr:cNvCxnSpPr/>
      </xdr:nvCxnSpPr>
      <xdr:spPr>
        <a:xfrm>
          <a:off x="6972300" y="13420834"/>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140861</xdr:rowOff>
    </xdr:from>
    <xdr:to>
      <xdr:col>15</xdr:col>
      <xdr:colOff>231775</xdr:colOff>
      <xdr:row>78</xdr:row>
      <xdr:rowOff>71011</xdr:rowOff>
    </xdr:to>
    <xdr:sp macro="" textlink="">
      <xdr:nvSpPr>
        <xdr:cNvPr id="419" name="円/楕円 418"/>
        <xdr:cNvSpPr/>
      </xdr:nvSpPr>
      <xdr:spPr>
        <a:xfrm>
          <a:off x="10426700" y="133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163738</xdr:rowOff>
    </xdr:from>
    <xdr:ext cx="534377" cy="259045"/>
    <xdr:sp macro="" textlink="">
      <xdr:nvSpPr>
        <xdr:cNvPr id="420" name="商工費該当値テキスト"/>
        <xdr:cNvSpPr txBox="1"/>
      </xdr:nvSpPr>
      <xdr:spPr>
        <a:xfrm>
          <a:off x="10528300" y="131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51,362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122238</xdr:rowOff>
    </xdr:from>
    <xdr:to>
      <xdr:col>14</xdr:col>
      <xdr:colOff>79375</xdr:colOff>
      <xdr:row>78</xdr:row>
      <xdr:rowOff>52388</xdr:rowOff>
    </xdr:to>
    <xdr:sp macro="" textlink="">
      <xdr:nvSpPr>
        <xdr:cNvPr id="421" name="円/楕円 420"/>
        <xdr:cNvSpPr/>
      </xdr:nvSpPr>
      <xdr:spPr>
        <a:xfrm>
          <a:off x="9588500" y="13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68915</xdr:rowOff>
    </xdr:from>
    <xdr:ext cx="534377" cy="259045"/>
    <xdr:sp macro="" textlink="">
      <xdr:nvSpPr>
        <xdr:cNvPr id="422" name="テキスト ボックス 421"/>
        <xdr:cNvSpPr txBox="1"/>
      </xdr:nvSpPr>
      <xdr:spPr>
        <a:xfrm>
          <a:off x="9372111" y="130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160060</xdr:rowOff>
    </xdr:from>
    <xdr:to>
      <xdr:col>12</xdr:col>
      <xdr:colOff>561975</xdr:colOff>
      <xdr:row>78</xdr:row>
      <xdr:rowOff>90210</xdr:rowOff>
    </xdr:to>
    <xdr:sp macro="" textlink="">
      <xdr:nvSpPr>
        <xdr:cNvPr id="423" name="円/楕円 422"/>
        <xdr:cNvSpPr/>
      </xdr:nvSpPr>
      <xdr:spPr>
        <a:xfrm>
          <a:off x="8699500" y="133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81337</xdr:rowOff>
    </xdr:from>
    <xdr:ext cx="534377" cy="259045"/>
    <xdr:sp macro="" textlink="">
      <xdr:nvSpPr>
        <xdr:cNvPr id="424" name="テキスト ボックス 423"/>
        <xdr:cNvSpPr txBox="1"/>
      </xdr:nvSpPr>
      <xdr:spPr>
        <a:xfrm>
          <a:off x="8483111" y="134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6166</xdr:rowOff>
    </xdr:from>
    <xdr:to>
      <xdr:col>11</xdr:col>
      <xdr:colOff>358775</xdr:colOff>
      <xdr:row>78</xdr:row>
      <xdr:rowOff>107766</xdr:rowOff>
    </xdr:to>
    <xdr:sp macro="" textlink="">
      <xdr:nvSpPr>
        <xdr:cNvPr id="425" name="円/楕円 424"/>
        <xdr:cNvSpPr/>
      </xdr:nvSpPr>
      <xdr:spPr>
        <a:xfrm>
          <a:off x="7810500" y="133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98893</xdr:rowOff>
    </xdr:from>
    <xdr:ext cx="534377" cy="259045"/>
    <xdr:sp macro="" textlink="">
      <xdr:nvSpPr>
        <xdr:cNvPr id="426" name="テキスト ボックス 425"/>
        <xdr:cNvSpPr txBox="1"/>
      </xdr:nvSpPr>
      <xdr:spPr>
        <a:xfrm>
          <a:off x="7594111" y="134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168384</xdr:rowOff>
    </xdr:from>
    <xdr:to>
      <xdr:col>10</xdr:col>
      <xdr:colOff>155575</xdr:colOff>
      <xdr:row>78</xdr:row>
      <xdr:rowOff>98534</xdr:rowOff>
    </xdr:to>
    <xdr:sp macro="" textlink="">
      <xdr:nvSpPr>
        <xdr:cNvPr id="427" name="円/楕円 426"/>
        <xdr:cNvSpPr/>
      </xdr:nvSpPr>
      <xdr:spPr>
        <a:xfrm>
          <a:off x="6921500" y="133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115061</xdr:rowOff>
    </xdr:from>
    <xdr:ext cx="534377" cy="259045"/>
    <xdr:sp macro="" textlink="">
      <xdr:nvSpPr>
        <xdr:cNvPr id="428" name="テキスト ボックス 427"/>
        <xdr:cNvSpPr txBox="1"/>
      </xdr:nvSpPr>
      <xdr:spPr>
        <a:xfrm>
          <a:off x="6705111" y="131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77772</xdr:rowOff>
    </xdr:from>
    <xdr:to>
      <xdr:col>15</xdr:col>
      <xdr:colOff>180975</xdr:colOff>
      <xdr:row>98</xdr:row>
      <xdr:rowOff>78150</xdr:rowOff>
    </xdr:to>
    <xdr:cxnSp macro="">
      <xdr:nvCxnSpPr>
        <xdr:cNvPr id="455" name="直線コネクタ 454"/>
        <xdr:cNvCxnSpPr/>
      </xdr:nvCxnSpPr>
      <xdr:spPr>
        <a:xfrm>
          <a:off x="9639300" y="16879872"/>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77772</xdr:rowOff>
    </xdr:from>
    <xdr:to>
      <xdr:col>14</xdr:col>
      <xdr:colOff>28575</xdr:colOff>
      <xdr:row>98</xdr:row>
      <xdr:rowOff>84147</xdr:rowOff>
    </xdr:to>
    <xdr:cxnSp macro="">
      <xdr:nvCxnSpPr>
        <xdr:cNvPr id="458" name="直線コネクタ 457"/>
        <xdr:cNvCxnSpPr/>
      </xdr:nvCxnSpPr>
      <xdr:spPr>
        <a:xfrm flipV="1">
          <a:off x="8750300" y="16879872"/>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84147</xdr:rowOff>
    </xdr:from>
    <xdr:to>
      <xdr:col>12</xdr:col>
      <xdr:colOff>511175</xdr:colOff>
      <xdr:row>98</xdr:row>
      <xdr:rowOff>106505</xdr:rowOff>
    </xdr:to>
    <xdr:cxnSp macro="">
      <xdr:nvCxnSpPr>
        <xdr:cNvPr id="461" name="直線コネクタ 460"/>
        <xdr:cNvCxnSpPr/>
      </xdr:nvCxnSpPr>
      <xdr:spPr>
        <a:xfrm flipV="1">
          <a:off x="7861300" y="16886247"/>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81038</xdr:rowOff>
    </xdr:from>
    <xdr:to>
      <xdr:col>11</xdr:col>
      <xdr:colOff>307975</xdr:colOff>
      <xdr:row>98</xdr:row>
      <xdr:rowOff>106505</xdr:rowOff>
    </xdr:to>
    <xdr:cxnSp macro="">
      <xdr:nvCxnSpPr>
        <xdr:cNvPr id="464" name="直線コネクタ 463"/>
        <xdr:cNvCxnSpPr/>
      </xdr:nvCxnSpPr>
      <xdr:spPr>
        <a:xfrm>
          <a:off x="6972300" y="16883138"/>
          <a:ext cx="889000" cy="2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27350</xdr:rowOff>
    </xdr:from>
    <xdr:to>
      <xdr:col>15</xdr:col>
      <xdr:colOff>231775</xdr:colOff>
      <xdr:row>98</xdr:row>
      <xdr:rowOff>128950</xdr:rowOff>
    </xdr:to>
    <xdr:sp macro="" textlink="">
      <xdr:nvSpPr>
        <xdr:cNvPr id="474" name="円/楕円 473"/>
        <xdr:cNvSpPr/>
      </xdr:nvSpPr>
      <xdr:spPr>
        <a:xfrm>
          <a:off x="10426700" y="168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99010" cy="259045"/>
    <xdr:sp macro="" textlink="">
      <xdr:nvSpPr>
        <xdr:cNvPr id="475" name="土木費該当値テキスト"/>
        <xdr:cNvSpPr txBox="1"/>
      </xdr:nvSpPr>
      <xdr:spPr>
        <a:xfrm>
          <a:off x="10528300" y="1680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134,624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26972</xdr:rowOff>
    </xdr:from>
    <xdr:to>
      <xdr:col>14</xdr:col>
      <xdr:colOff>79375</xdr:colOff>
      <xdr:row>98</xdr:row>
      <xdr:rowOff>128572</xdr:rowOff>
    </xdr:to>
    <xdr:sp macro="" textlink="">
      <xdr:nvSpPr>
        <xdr:cNvPr id="476" name="円/楕円 475"/>
        <xdr:cNvSpPr/>
      </xdr:nvSpPr>
      <xdr:spPr>
        <a:xfrm>
          <a:off x="9588500" y="16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145099</xdr:rowOff>
    </xdr:from>
    <xdr:ext cx="599010" cy="259045"/>
    <xdr:sp macro="" textlink="">
      <xdr:nvSpPr>
        <xdr:cNvPr id="477" name="テキスト ボックス 476"/>
        <xdr:cNvSpPr txBox="1"/>
      </xdr:nvSpPr>
      <xdr:spPr>
        <a:xfrm>
          <a:off x="9339794" y="1660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33347</xdr:rowOff>
    </xdr:from>
    <xdr:to>
      <xdr:col>12</xdr:col>
      <xdr:colOff>561975</xdr:colOff>
      <xdr:row>98</xdr:row>
      <xdr:rowOff>134947</xdr:rowOff>
    </xdr:to>
    <xdr:sp macro="" textlink="">
      <xdr:nvSpPr>
        <xdr:cNvPr id="478" name="円/楕円 477"/>
        <xdr:cNvSpPr/>
      </xdr:nvSpPr>
      <xdr:spPr>
        <a:xfrm>
          <a:off x="8699500" y="16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126074</xdr:rowOff>
    </xdr:from>
    <xdr:ext cx="599010" cy="259045"/>
    <xdr:sp macro="" textlink="">
      <xdr:nvSpPr>
        <xdr:cNvPr id="479" name="テキスト ボックス 478"/>
        <xdr:cNvSpPr txBox="1"/>
      </xdr:nvSpPr>
      <xdr:spPr>
        <a:xfrm>
          <a:off x="8450794" y="169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121,509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55705</xdr:rowOff>
    </xdr:from>
    <xdr:to>
      <xdr:col>11</xdr:col>
      <xdr:colOff>358775</xdr:colOff>
      <xdr:row>98</xdr:row>
      <xdr:rowOff>157305</xdr:rowOff>
    </xdr:to>
    <xdr:sp macro="" textlink="">
      <xdr:nvSpPr>
        <xdr:cNvPr id="480" name="円/楕円 479"/>
        <xdr:cNvSpPr/>
      </xdr:nvSpPr>
      <xdr:spPr>
        <a:xfrm>
          <a:off x="7810500" y="16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148432</xdr:rowOff>
    </xdr:from>
    <xdr:ext cx="534377" cy="259045"/>
    <xdr:sp macro="" textlink="">
      <xdr:nvSpPr>
        <xdr:cNvPr id="481" name="テキスト ボックス 480"/>
        <xdr:cNvSpPr txBox="1"/>
      </xdr:nvSpPr>
      <xdr:spPr>
        <a:xfrm>
          <a:off x="7594111" y="1695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30238</xdr:rowOff>
    </xdr:from>
    <xdr:to>
      <xdr:col>10</xdr:col>
      <xdr:colOff>155575</xdr:colOff>
      <xdr:row>98</xdr:row>
      <xdr:rowOff>131838</xdr:rowOff>
    </xdr:to>
    <xdr:sp macro="" textlink="">
      <xdr:nvSpPr>
        <xdr:cNvPr id="482" name="円/楕円 481"/>
        <xdr:cNvSpPr/>
      </xdr:nvSpPr>
      <xdr:spPr>
        <a:xfrm>
          <a:off x="6921500" y="168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148365</xdr:rowOff>
    </xdr:from>
    <xdr:ext cx="599010" cy="259045"/>
    <xdr:sp macro="" textlink="">
      <xdr:nvSpPr>
        <xdr:cNvPr id="483" name="テキスト ボックス 482"/>
        <xdr:cNvSpPr txBox="1"/>
      </xdr:nvSpPr>
      <xdr:spPr>
        <a:xfrm>
          <a:off x="6672794" y="1660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137620</xdr:rowOff>
    </xdr:from>
    <xdr:to>
      <xdr:col>23</xdr:col>
      <xdr:colOff>517525</xdr:colOff>
      <xdr:row>36</xdr:row>
      <xdr:rowOff>30627</xdr:rowOff>
    </xdr:to>
    <xdr:cxnSp macro="">
      <xdr:nvCxnSpPr>
        <xdr:cNvPr id="512" name="直線コネクタ 511"/>
        <xdr:cNvCxnSpPr/>
      </xdr:nvCxnSpPr>
      <xdr:spPr>
        <a:xfrm>
          <a:off x="15481300" y="6138370"/>
          <a:ext cx="838200" cy="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137620</xdr:rowOff>
    </xdr:from>
    <xdr:to>
      <xdr:col>22</xdr:col>
      <xdr:colOff>365125</xdr:colOff>
      <xdr:row>35</xdr:row>
      <xdr:rowOff>168679</xdr:rowOff>
    </xdr:to>
    <xdr:cxnSp macro="">
      <xdr:nvCxnSpPr>
        <xdr:cNvPr id="515" name="直線コネクタ 514"/>
        <xdr:cNvCxnSpPr/>
      </xdr:nvCxnSpPr>
      <xdr:spPr>
        <a:xfrm flipV="1">
          <a:off x="14592300" y="6138370"/>
          <a:ext cx="8890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168679</xdr:rowOff>
    </xdr:from>
    <xdr:to>
      <xdr:col>21</xdr:col>
      <xdr:colOff>161925</xdr:colOff>
      <xdr:row>36</xdr:row>
      <xdr:rowOff>129832</xdr:rowOff>
    </xdr:to>
    <xdr:cxnSp macro="">
      <xdr:nvCxnSpPr>
        <xdr:cNvPr id="518" name="直線コネクタ 517"/>
        <xdr:cNvCxnSpPr/>
      </xdr:nvCxnSpPr>
      <xdr:spPr>
        <a:xfrm flipV="1">
          <a:off x="13703300" y="6169429"/>
          <a:ext cx="88900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149425</xdr:rowOff>
    </xdr:from>
    <xdr:ext cx="534377" cy="259045"/>
    <xdr:sp macro="" textlink="">
      <xdr:nvSpPr>
        <xdr:cNvPr id="520" name="テキスト ボックス 519"/>
        <xdr:cNvSpPr txBox="1"/>
      </xdr:nvSpPr>
      <xdr:spPr>
        <a:xfrm>
          <a:off x="14325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129832</xdr:rowOff>
    </xdr:from>
    <xdr:to>
      <xdr:col>19</xdr:col>
      <xdr:colOff>644525</xdr:colOff>
      <xdr:row>36</xdr:row>
      <xdr:rowOff>131364</xdr:rowOff>
    </xdr:to>
    <xdr:cxnSp macro="">
      <xdr:nvCxnSpPr>
        <xdr:cNvPr id="521" name="直線コネクタ 520"/>
        <xdr:cNvCxnSpPr/>
      </xdr:nvCxnSpPr>
      <xdr:spPr>
        <a:xfrm flipV="1">
          <a:off x="12814300" y="6302032"/>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151277</xdr:rowOff>
    </xdr:from>
    <xdr:to>
      <xdr:col>23</xdr:col>
      <xdr:colOff>568325</xdr:colOff>
      <xdr:row>36</xdr:row>
      <xdr:rowOff>81427</xdr:rowOff>
    </xdr:to>
    <xdr:sp macro="" textlink="">
      <xdr:nvSpPr>
        <xdr:cNvPr id="531" name="円/楕円 530"/>
        <xdr:cNvSpPr/>
      </xdr:nvSpPr>
      <xdr:spPr>
        <a:xfrm>
          <a:off x="16268700" y="61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2704</xdr:rowOff>
    </xdr:from>
    <xdr:ext cx="534377" cy="259045"/>
    <xdr:sp macro="" textlink="">
      <xdr:nvSpPr>
        <xdr:cNvPr id="532" name="消防費該当値テキスト"/>
        <xdr:cNvSpPr txBox="1"/>
      </xdr:nvSpPr>
      <xdr:spPr>
        <a:xfrm>
          <a:off x="16370300" y="60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69,314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86820</xdr:rowOff>
    </xdr:from>
    <xdr:to>
      <xdr:col>22</xdr:col>
      <xdr:colOff>415925</xdr:colOff>
      <xdr:row>36</xdr:row>
      <xdr:rowOff>16970</xdr:rowOff>
    </xdr:to>
    <xdr:sp macro="" textlink="">
      <xdr:nvSpPr>
        <xdr:cNvPr id="533" name="円/楕円 532"/>
        <xdr:cNvSpPr/>
      </xdr:nvSpPr>
      <xdr:spPr>
        <a:xfrm>
          <a:off x="15430500" y="60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33497</xdr:rowOff>
    </xdr:from>
    <xdr:ext cx="534377" cy="259045"/>
    <xdr:sp macro="" textlink="">
      <xdr:nvSpPr>
        <xdr:cNvPr id="534" name="テキスト ボックス 533"/>
        <xdr:cNvSpPr txBox="1"/>
      </xdr:nvSpPr>
      <xdr:spPr>
        <a:xfrm>
          <a:off x="15214111" y="58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117879</xdr:rowOff>
    </xdr:from>
    <xdr:to>
      <xdr:col>21</xdr:col>
      <xdr:colOff>212725</xdr:colOff>
      <xdr:row>36</xdr:row>
      <xdr:rowOff>48029</xdr:rowOff>
    </xdr:to>
    <xdr:sp macro="" textlink="">
      <xdr:nvSpPr>
        <xdr:cNvPr id="535" name="円/楕円 534"/>
        <xdr:cNvSpPr/>
      </xdr:nvSpPr>
      <xdr:spPr>
        <a:xfrm>
          <a:off x="14541500" y="6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64556</xdr:rowOff>
    </xdr:from>
    <xdr:ext cx="534377" cy="259045"/>
    <xdr:sp macro="" textlink="">
      <xdr:nvSpPr>
        <xdr:cNvPr id="536" name="テキスト ボックス 535"/>
        <xdr:cNvSpPr txBox="1"/>
      </xdr:nvSpPr>
      <xdr:spPr>
        <a:xfrm>
          <a:off x="14325111" y="58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73,697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79032</xdr:rowOff>
    </xdr:from>
    <xdr:to>
      <xdr:col>20</xdr:col>
      <xdr:colOff>9525</xdr:colOff>
      <xdr:row>37</xdr:row>
      <xdr:rowOff>9182</xdr:rowOff>
    </xdr:to>
    <xdr:sp macro="" textlink="">
      <xdr:nvSpPr>
        <xdr:cNvPr id="537" name="円/楕円 536"/>
        <xdr:cNvSpPr/>
      </xdr:nvSpPr>
      <xdr:spPr>
        <a:xfrm>
          <a:off x="13652500" y="62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25709</xdr:rowOff>
    </xdr:from>
    <xdr:ext cx="534377" cy="259045"/>
    <xdr:sp macro="" textlink="">
      <xdr:nvSpPr>
        <xdr:cNvPr id="538" name="テキスト ボックス 537"/>
        <xdr:cNvSpPr txBox="1"/>
      </xdr:nvSpPr>
      <xdr:spPr>
        <a:xfrm>
          <a:off x="13436111" y="60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80564</xdr:rowOff>
    </xdr:from>
    <xdr:to>
      <xdr:col>18</xdr:col>
      <xdr:colOff>492125</xdr:colOff>
      <xdr:row>37</xdr:row>
      <xdr:rowOff>10714</xdr:rowOff>
    </xdr:to>
    <xdr:sp macro="" textlink="">
      <xdr:nvSpPr>
        <xdr:cNvPr id="539" name="円/楕円 538"/>
        <xdr:cNvSpPr/>
      </xdr:nvSpPr>
      <xdr:spPr>
        <a:xfrm>
          <a:off x="12763500" y="62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27241</xdr:rowOff>
    </xdr:from>
    <xdr:ext cx="534377" cy="259045"/>
    <xdr:sp macro="" textlink="">
      <xdr:nvSpPr>
        <xdr:cNvPr id="540" name="テキスト ボックス 539"/>
        <xdr:cNvSpPr txBox="1"/>
      </xdr:nvSpPr>
      <xdr:spPr>
        <a:xfrm>
          <a:off x="12547111" y="602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69771</xdr:rowOff>
    </xdr:from>
    <xdr:to>
      <xdr:col>23</xdr:col>
      <xdr:colOff>517525</xdr:colOff>
      <xdr:row>57</xdr:row>
      <xdr:rowOff>111201</xdr:rowOff>
    </xdr:to>
    <xdr:cxnSp macro="">
      <xdr:nvCxnSpPr>
        <xdr:cNvPr id="569" name="直線コネクタ 568"/>
        <xdr:cNvCxnSpPr/>
      </xdr:nvCxnSpPr>
      <xdr:spPr>
        <a:xfrm>
          <a:off x="15481300" y="9842421"/>
          <a:ext cx="8382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69771</xdr:rowOff>
    </xdr:from>
    <xdr:to>
      <xdr:col>22</xdr:col>
      <xdr:colOff>365125</xdr:colOff>
      <xdr:row>57</xdr:row>
      <xdr:rowOff>119492</xdr:rowOff>
    </xdr:to>
    <xdr:cxnSp macro="">
      <xdr:nvCxnSpPr>
        <xdr:cNvPr id="572" name="直線コネクタ 571"/>
        <xdr:cNvCxnSpPr/>
      </xdr:nvCxnSpPr>
      <xdr:spPr>
        <a:xfrm flipV="1">
          <a:off x="14592300" y="984242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119492</xdr:rowOff>
    </xdr:from>
    <xdr:to>
      <xdr:col>21</xdr:col>
      <xdr:colOff>161925</xdr:colOff>
      <xdr:row>57</xdr:row>
      <xdr:rowOff>133625</xdr:rowOff>
    </xdr:to>
    <xdr:cxnSp macro="">
      <xdr:nvCxnSpPr>
        <xdr:cNvPr id="575" name="直線コネクタ 574"/>
        <xdr:cNvCxnSpPr/>
      </xdr:nvCxnSpPr>
      <xdr:spPr>
        <a:xfrm flipV="1">
          <a:off x="13703300" y="9892142"/>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107456</xdr:rowOff>
    </xdr:from>
    <xdr:to>
      <xdr:col>19</xdr:col>
      <xdr:colOff>644525</xdr:colOff>
      <xdr:row>57</xdr:row>
      <xdr:rowOff>133625</xdr:rowOff>
    </xdr:to>
    <xdr:cxnSp macro="">
      <xdr:nvCxnSpPr>
        <xdr:cNvPr id="578" name="直線コネクタ 577"/>
        <xdr:cNvCxnSpPr/>
      </xdr:nvCxnSpPr>
      <xdr:spPr>
        <a:xfrm>
          <a:off x="12814300" y="9880106"/>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21422</xdr:rowOff>
    </xdr:from>
    <xdr:ext cx="599010" cy="259045"/>
    <xdr:sp macro="" textlink="">
      <xdr:nvSpPr>
        <xdr:cNvPr id="580" name="テキスト ボックス 579"/>
        <xdr:cNvSpPr txBox="1"/>
      </xdr:nvSpPr>
      <xdr:spPr>
        <a:xfrm>
          <a:off x="13403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60401</xdr:rowOff>
    </xdr:from>
    <xdr:to>
      <xdr:col>23</xdr:col>
      <xdr:colOff>568325</xdr:colOff>
      <xdr:row>57</xdr:row>
      <xdr:rowOff>162001</xdr:rowOff>
    </xdr:to>
    <xdr:sp macro="" textlink="">
      <xdr:nvSpPr>
        <xdr:cNvPr id="588" name="円/楕円 587"/>
        <xdr:cNvSpPr/>
      </xdr:nvSpPr>
      <xdr:spPr>
        <a:xfrm>
          <a:off x="16268700" y="98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83278</xdr:rowOff>
    </xdr:from>
    <xdr:ext cx="599010" cy="259045"/>
    <xdr:sp macro="" textlink="">
      <xdr:nvSpPr>
        <xdr:cNvPr id="589" name="教育費該当値テキスト"/>
        <xdr:cNvSpPr txBox="1"/>
      </xdr:nvSpPr>
      <xdr:spPr>
        <a:xfrm>
          <a:off x="16370300" y="968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18971</xdr:rowOff>
    </xdr:from>
    <xdr:to>
      <xdr:col>22</xdr:col>
      <xdr:colOff>415925</xdr:colOff>
      <xdr:row>57</xdr:row>
      <xdr:rowOff>120571</xdr:rowOff>
    </xdr:to>
    <xdr:sp macro="" textlink="">
      <xdr:nvSpPr>
        <xdr:cNvPr id="590" name="円/楕円 589"/>
        <xdr:cNvSpPr/>
      </xdr:nvSpPr>
      <xdr:spPr>
        <a:xfrm>
          <a:off x="15430500" y="97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137098</xdr:rowOff>
    </xdr:from>
    <xdr:ext cx="599010" cy="259045"/>
    <xdr:sp macro="" textlink="">
      <xdr:nvSpPr>
        <xdr:cNvPr id="591" name="テキスト ボックス 590"/>
        <xdr:cNvSpPr txBox="1"/>
      </xdr:nvSpPr>
      <xdr:spPr>
        <a:xfrm>
          <a:off x="15181794" y="956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68692</xdr:rowOff>
    </xdr:from>
    <xdr:to>
      <xdr:col>21</xdr:col>
      <xdr:colOff>212725</xdr:colOff>
      <xdr:row>57</xdr:row>
      <xdr:rowOff>170292</xdr:rowOff>
    </xdr:to>
    <xdr:sp macro="" textlink="">
      <xdr:nvSpPr>
        <xdr:cNvPr id="592" name="円/楕円 591"/>
        <xdr:cNvSpPr/>
      </xdr:nvSpPr>
      <xdr:spPr>
        <a:xfrm>
          <a:off x="14541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15369</xdr:rowOff>
    </xdr:from>
    <xdr:ext cx="599010" cy="259045"/>
    <xdr:sp macro="" textlink="">
      <xdr:nvSpPr>
        <xdr:cNvPr id="593" name="テキスト ボックス 592"/>
        <xdr:cNvSpPr txBox="1"/>
      </xdr:nvSpPr>
      <xdr:spPr>
        <a:xfrm>
          <a:off x="14292794" y="961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140,608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82825</xdr:rowOff>
    </xdr:from>
    <xdr:to>
      <xdr:col>20</xdr:col>
      <xdr:colOff>9525</xdr:colOff>
      <xdr:row>58</xdr:row>
      <xdr:rowOff>12975</xdr:rowOff>
    </xdr:to>
    <xdr:sp macro="" textlink="">
      <xdr:nvSpPr>
        <xdr:cNvPr id="594" name="円/楕円 593"/>
        <xdr:cNvSpPr/>
      </xdr:nvSpPr>
      <xdr:spPr>
        <a:xfrm>
          <a:off x="13652500" y="98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29502</xdr:rowOff>
    </xdr:from>
    <xdr:ext cx="599010" cy="259045"/>
    <xdr:sp macro="" textlink="">
      <xdr:nvSpPr>
        <xdr:cNvPr id="595" name="テキスト ボックス 594"/>
        <xdr:cNvSpPr txBox="1"/>
      </xdr:nvSpPr>
      <xdr:spPr>
        <a:xfrm>
          <a:off x="13403794" y="96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56656</xdr:rowOff>
    </xdr:from>
    <xdr:to>
      <xdr:col>18</xdr:col>
      <xdr:colOff>492125</xdr:colOff>
      <xdr:row>57</xdr:row>
      <xdr:rowOff>158256</xdr:rowOff>
    </xdr:to>
    <xdr:sp macro="" textlink="">
      <xdr:nvSpPr>
        <xdr:cNvPr id="596" name="円/楕円 595"/>
        <xdr:cNvSpPr/>
      </xdr:nvSpPr>
      <xdr:spPr>
        <a:xfrm>
          <a:off x="12763500" y="98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3333</xdr:rowOff>
    </xdr:from>
    <xdr:ext cx="599010" cy="259045"/>
    <xdr:sp macro="" textlink="">
      <xdr:nvSpPr>
        <xdr:cNvPr id="597" name="テキスト ボックス 596"/>
        <xdr:cNvSpPr txBox="1"/>
      </xdr:nvSpPr>
      <xdr:spPr>
        <a:xfrm>
          <a:off x="12514794" y="960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156076</xdr:rowOff>
    </xdr:from>
    <xdr:to>
      <xdr:col>23</xdr:col>
      <xdr:colOff>517525</xdr:colOff>
      <xdr:row>79</xdr:row>
      <xdr:rowOff>37649</xdr:rowOff>
    </xdr:to>
    <xdr:cxnSp macro="">
      <xdr:nvCxnSpPr>
        <xdr:cNvPr id="626" name="直線コネクタ 625"/>
        <xdr:cNvCxnSpPr/>
      </xdr:nvCxnSpPr>
      <xdr:spPr>
        <a:xfrm flipV="1">
          <a:off x="15481300" y="13529176"/>
          <a:ext cx="8382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23492</xdr:rowOff>
    </xdr:from>
    <xdr:to>
      <xdr:col>22</xdr:col>
      <xdr:colOff>365125</xdr:colOff>
      <xdr:row>79</xdr:row>
      <xdr:rowOff>37649</xdr:rowOff>
    </xdr:to>
    <xdr:cxnSp macro="">
      <xdr:nvCxnSpPr>
        <xdr:cNvPr id="629" name="直線コネクタ 628"/>
        <xdr:cNvCxnSpPr/>
      </xdr:nvCxnSpPr>
      <xdr:spPr>
        <a:xfrm>
          <a:off x="14592300" y="13568042"/>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152916</xdr:rowOff>
    </xdr:from>
    <xdr:to>
      <xdr:col>21</xdr:col>
      <xdr:colOff>161925</xdr:colOff>
      <xdr:row>79</xdr:row>
      <xdr:rowOff>23492</xdr:rowOff>
    </xdr:to>
    <xdr:cxnSp macro="">
      <xdr:nvCxnSpPr>
        <xdr:cNvPr id="632" name="直線コネクタ 631"/>
        <xdr:cNvCxnSpPr/>
      </xdr:nvCxnSpPr>
      <xdr:spPr>
        <a:xfrm>
          <a:off x="13703300" y="13526016"/>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152916</xdr:rowOff>
    </xdr:from>
    <xdr:to>
      <xdr:col>19</xdr:col>
      <xdr:colOff>644525</xdr:colOff>
      <xdr:row>79</xdr:row>
      <xdr:rowOff>1015</xdr:rowOff>
    </xdr:to>
    <xdr:cxnSp macro="">
      <xdr:nvCxnSpPr>
        <xdr:cNvPr id="635" name="直線コネクタ 634"/>
        <xdr:cNvCxnSpPr/>
      </xdr:nvCxnSpPr>
      <xdr:spPr>
        <a:xfrm flipV="1">
          <a:off x="12814300" y="13526016"/>
          <a:ext cx="889000" cy="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105276</xdr:rowOff>
    </xdr:from>
    <xdr:to>
      <xdr:col>23</xdr:col>
      <xdr:colOff>568325</xdr:colOff>
      <xdr:row>79</xdr:row>
      <xdr:rowOff>35426</xdr:rowOff>
    </xdr:to>
    <xdr:sp macro="" textlink="">
      <xdr:nvSpPr>
        <xdr:cNvPr id="645" name="円/楕円 644"/>
        <xdr:cNvSpPr/>
      </xdr:nvSpPr>
      <xdr:spPr>
        <a:xfrm>
          <a:off x="16268700" y="134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72631</xdr:rowOff>
    </xdr:from>
    <xdr:ext cx="534377" cy="259045"/>
    <xdr:sp macro="" textlink="">
      <xdr:nvSpPr>
        <xdr:cNvPr id="646" name="災害復旧費該当値テキスト"/>
        <xdr:cNvSpPr txBox="1"/>
      </xdr:nvSpPr>
      <xdr:spPr>
        <a:xfrm>
          <a:off x="16370300" y="134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15,702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158299</xdr:rowOff>
    </xdr:from>
    <xdr:to>
      <xdr:col>22</xdr:col>
      <xdr:colOff>415925</xdr:colOff>
      <xdr:row>79</xdr:row>
      <xdr:rowOff>88449</xdr:rowOff>
    </xdr:to>
    <xdr:sp macro="" textlink="">
      <xdr:nvSpPr>
        <xdr:cNvPr id="647" name="円/楕円 646"/>
        <xdr:cNvSpPr/>
      </xdr:nvSpPr>
      <xdr:spPr>
        <a:xfrm>
          <a:off x="15430500" y="13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79576</xdr:rowOff>
    </xdr:from>
    <xdr:ext cx="469744" cy="259045"/>
    <xdr:sp macro="" textlink="">
      <xdr:nvSpPr>
        <xdr:cNvPr id="648" name="テキスト ボックス 647"/>
        <xdr:cNvSpPr txBox="1"/>
      </xdr:nvSpPr>
      <xdr:spPr>
        <a:xfrm>
          <a:off x="15246427" y="136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144142</xdr:rowOff>
    </xdr:from>
    <xdr:to>
      <xdr:col>21</xdr:col>
      <xdr:colOff>212725</xdr:colOff>
      <xdr:row>79</xdr:row>
      <xdr:rowOff>74292</xdr:rowOff>
    </xdr:to>
    <xdr:sp macro="" textlink="">
      <xdr:nvSpPr>
        <xdr:cNvPr id="649" name="円/楕円 648"/>
        <xdr:cNvSpPr/>
      </xdr:nvSpPr>
      <xdr:spPr>
        <a:xfrm>
          <a:off x="14541500" y="135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65419</xdr:rowOff>
    </xdr:from>
    <xdr:ext cx="469744" cy="259045"/>
    <xdr:sp macro="" textlink="">
      <xdr:nvSpPr>
        <xdr:cNvPr id="650" name="テキスト ボックス 649"/>
        <xdr:cNvSpPr txBox="1"/>
      </xdr:nvSpPr>
      <xdr:spPr>
        <a:xfrm>
          <a:off x="14357427" y="1360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102116</xdr:rowOff>
    </xdr:from>
    <xdr:to>
      <xdr:col>20</xdr:col>
      <xdr:colOff>9525</xdr:colOff>
      <xdr:row>79</xdr:row>
      <xdr:rowOff>32266</xdr:rowOff>
    </xdr:to>
    <xdr:sp macro="" textlink="">
      <xdr:nvSpPr>
        <xdr:cNvPr id="651" name="円/楕円 650"/>
        <xdr:cNvSpPr/>
      </xdr:nvSpPr>
      <xdr:spPr>
        <a:xfrm>
          <a:off x="13652500" y="13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23393</xdr:rowOff>
    </xdr:from>
    <xdr:ext cx="534377" cy="259045"/>
    <xdr:sp macro="" textlink="">
      <xdr:nvSpPr>
        <xdr:cNvPr id="652" name="テキスト ボックス 651"/>
        <xdr:cNvSpPr txBox="1"/>
      </xdr:nvSpPr>
      <xdr:spPr>
        <a:xfrm>
          <a:off x="13436111" y="135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121665</xdr:rowOff>
    </xdr:from>
    <xdr:to>
      <xdr:col>18</xdr:col>
      <xdr:colOff>492125</xdr:colOff>
      <xdr:row>79</xdr:row>
      <xdr:rowOff>51815</xdr:rowOff>
    </xdr:to>
    <xdr:sp macro="" textlink="">
      <xdr:nvSpPr>
        <xdr:cNvPr id="653" name="円/楕円 652"/>
        <xdr:cNvSpPr/>
      </xdr:nvSpPr>
      <xdr:spPr>
        <a:xfrm>
          <a:off x="12763500" y="134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42942</xdr:rowOff>
    </xdr:from>
    <xdr:ext cx="534377" cy="259045"/>
    <xdr:sp macro="" textlink="">
      <xdr:nvSpPr>
        <xdr:cNvPr id="654" name="テキスト ボックス 653"/>
        <xdr:cNvSpPr txBox="1"/>
      </xdr:nvSpPr>
      <xdr:spPr>
        <a:xfrm>
          <a:off x="12547111" y="1358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123115</xdr:rowOff>
    </xdr:from>
    <xdr:to>
      <xdr:col>23</xdr:col>
      <xdr:colOff>517525</xdr:colOff>
      <xdr:row>97</xdr:row>
      <xdr:rowOff>133964</xdr:rowOff>
    </xdr:to>
    <xdr:cxnSp macro="">
      <xdr:nvCxnSpPr>
        <xdr:cNvPr id="683" name="直線コネクタ 682"/>
        <xdr:cNvCxnSpPr/>
      </xdr:nvCxnSpPr>
      <xdr:spPr>
        <a:xfrm>
          <a:off x="15481300" y="16753765"/>
          <a:ext cx="8382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129298</xdr:rowOff>
    </xdr:from>
    <xdr:ext cx="599010" cy="259045"/>
    <xdr:sp macro="" textlink="">
      <xdr:nvSpPr>
        <xdr:cNvPr id="684" name="公債費平均値テキスト"/>
        <xdr:cNvSpPr txBox="1"/>
      </xdr:nvSpPr>
      <xdr:spPr>
        <a:xfrm>
          <a:off x="16370300" y="1675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107266</xdr:rowOff>
    </xdr:from>
    <xdr:to>
      <xdr:col>22</xdr:col>
      <xdr:colOff>365125</xdr:colOff>
      <xdr:row>97</xdr:row>
      <xdr:rowOff>123115</xdr:rowOff>
    </xdr:to>
    <xdr:cxnSp macro="">
      <xdr:nvCxnSpPr>
        <xdr:cNvPr id="686" name="直線コネクタ 685"/>
        <xdr:cNvCxnSpPr/>
      </xdr:nvCxnSpPr>
      <xdr:spPr>
        <a:xfrm>
          <a:off x="14592300" y="1673791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72071</xdr:rowOff>
    </xdr:from>
    <xdr:ext cx="599010" cy="259045"/>
    <xdr:sp macro="" textlink="">
      <xdr:nvSpPr>
        <xdr:cNvPr id="688" name="テキスト ボックス 687"/>
        <xdr:cNvSpPr txBox="1"/>
      </xdr:nvSpPr>
      <xdr:spPr>
        <a:xfrm>
          <a:off x="15181794"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102598</xdr:rowOff>
    </xdr:from>
    <xdr:to>
      <xdr:col>21</xdr:col>
      <xdr:colOff>161925</xdr:colOff>
      <xdr:row>97</xdr:row>
      <xdr:rowOff>107266</xdr:rowOff>
    </xdr:to>
    <xdr:cxnSp macro="">
      <xdr:nvCxnSpPr>
        <xdr:cNvPr id="689" name="直線コネクタ 688"/>
        <xdr:cNvCxnSpPr/>
      </xdr:nvCxnSpPr>
      <xdr:spPr>
        <a:xfrm>
          <a:off x="13703300" y="16733248"/>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68539</xdr:rowOff>
    </xdr:from>
    <xdr:ext cx="599010" cy="259045"/>
    <xdr:sp macro="" textlink="">
      <xdr:nvSpPr>
        <xdr:cNvPr id="691" name="テキスト ボックス 690"/>
        <xdr:cNvSpPr txBox="1"/>
      </xdr:nvSpPr>
      <xdr:spPr>
        <a:xfrm>
          <a:off x="14292794"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102598</xdr:rowOff>
    </xdr:from>
    <xdr:to>
      <xdr:col>19</xdr:col>
      <xdr:colOff>644525</xdr:colOff>
      <xdr:row>97</xdr:row>
      <xdr:rowOff>125961</xdr:rowOff>
    </xdr:to>
    <xdr:cxnSp macro="">
      <xdr:nvCxnSpPr>
        <xdr:cNvPr id="692" name="直線コネクタ 691"/>
        <xdr:cNvCxnSpPr/>
      </xdr:nvCxnSpPr>
      <xdr:spPr>
        <a:xfrm flipV="1">
          <a:off x="12814300" y="1673324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61051</xdr:rowOff>
    </xdr:from>
    <xdr:ext cx="599010" cy="259045"/>
    <xdr:sp macro="" textlink="">
      <xdr:nvSpPr>
        <xdr:cNvPr id="694" name="テキスト ボックス 693"/>
        <xdr:cNvSpPr txBox="1"/>
      </xdr:nvSpPr>
      <xdr:spPr>
        <a:xfrm>
          <a:off x="13403794"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83164</xdr:rowOff>
    </xdr:from>
    <xdr:to>
      <xdr:col>23</xdr:col>
      <xdr:colOff>568325</xdr:colOff>
      <xdr:row>98</xdr:row>
      <xdr:rowOff>13314</xdr:rowOff>
    </xdr:to>
    <xdr:sp macro="" textlink="">
      <xdr:nvSpPr>
        <xdr:cNvPr id="702" name="円/楕円 701"/>
        <xdr:cNvSpPr/>
      </xdr:nvSpPr>
      <xdr:spPr>
        <a:xfrm>
          <a:off x="16268700" y="167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106041</xdr:rowOff>
    </xdr:from>
    <xdr:ext cx="599010" cy="259045"/>
    <xdr:sp macro="" textlink="">
      <xdr:nvSpPr>
        <xdr:cNvPr id="703" name="公債費該当値テキスト"/>
        <xdr:cNvSpPr txBox="1"/>
      </xdr:nvSpPr>
      <xdr:spPr>
        <a:xfrm>
          <a:off x="16370300" y="1656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199,516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72315</xdr:rowOff>
    </xdr:from>
    <xdr:to>
      <xdr:col>22</xdr:col>
      <xdr:colOff>415925</xdr:colOff>
      <xdr:row>98</xdr:row>
      <xdr:rowOff>2465</xdr:rowOff>
    </xdr:to>
    <xdr:sp macro="" textlink="">
      <xdr:nvSpPr>
        <xdr:cNvPr id="704" name="円/楕円 703"/>
        <xdr:cNvSpPr/>
      </xdr:nvSpPr>
      <xdr:spPr>
        <a:xfrm>
          <a:off x="15430500" y="167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18992</xdr:rowOff>
    </xdr:from>
    <xdr:ext cx="599010" cy="259045"/>
    <xdr:sp macro="" textlink="">
      <xdr:nvSpPr>
        <xdr:cNvPr id="705" name="テキスト ボックス 704"/>
        <xdr:cNvSpPr txBox="1"/>
      </xdr:nvSpPr>
      <xdr:spPr>
        <a:xfrm>
          <a:off x="15181794" y="1647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208,059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56466</xdr:rowOff>
    </xdr:from>
    <xdr:to>
      <xdr:col>21</xdr:col>
      <xdr:colOff>212725</xdr:colOff>
      <xdr:row>97</xdr:row>
      <xdr:rowOff>158066</xdr:rowOff>
    </xdr:to>
    <xdr:sp macro="" textlink="">
      <xdr:nvSpPr>
        <xdr:cNvPr id="706" name="円/楕円 705"/>
        <xdr:cNvSpPr/>
      </xdr:nvSpPr>
      <xdr:spPr>
        <a:xfrm>
          <a:off x="14541500" y="166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3143</xdr:rowOff>
    </xdr:from>
    <xdr:ext cx="599010" cy="259045"/>
    <xdr:sp macro="" textlink="">
      <xdr:nvSpPr>
        <xdr:cNvPr id="707" name="テキスト ボックス 706"/>
        <xdr:cNvSpPr txBox="1"/>
      </xdr:nvSpPr>
      <xdr:spPr>
        <a:xfrm>
          <a:off x="14292794" y="164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51798</xdr:rowOff>
    </xdr:from>
    <xdr:to>
      <xdr:col>20</xdr:col>
      <xdr:colOff>9525</xdr:colOff>
      <xdr:row>97</xdr:row>
      <xdr:rowOff>153398</xdr:rowOff>
    </xdr:to>
    <xdr:sp macro="" textlink="">
      <xdr:nvSpPr>
        <xdr:cNvPr id="708" name="円/楕円 707"/>
        <xdr:cNvSpPr/>
      </xdr:nvSpPr>
      <xdr:spPr>
        <a:xfrm>
          <a:off x="13652500" y="16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169925</xdr:rowOff>
    </xdr:from>
    <xdr:ext cx="599010" cy="259045"/>
    <xdr:sp macro="" textlink="">
      <xdr:nvSpPr>
        <xdr:cNvPr id="709" name="テキスト ボックス 708"/>
        <xdr:cNvSpPr txBox="1"/>
      </xdr:nvSpPr>
      <xdr:spPr>
        <a:xfrm>
          <a:off x="13403794" y="1645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224,214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75161</xdr:rowOff>
    </xdr:from>
    <xdr:to>
      <xdr:col>18</xdr:col>
      <xdr:colOff>492125</xdr:colOff>
      <xdr:row>98</xdr:row>
      <xdr:rowOff>5311</xdr:rowOff>
    </xdr:to>
    <xdr:sp macro="" textlink="">
      <xdr:nvSpPr>
        <xdr:cNvPr id="710" name="円/楕円 709"/>
        <xdr:cNvSpPr/>
      </xdr:nvSpPr>
      <xdr:spPr>
        <a:xfrm>
          <a:off x="12763500" y="167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21838</xdr:rowOff>
    </xdr:from>
    <xdr:ext cx="599010" cy="259045"/>
    <xdr:sp macro="" textlink="">
      <xdr:nvSpPr>
        <xdr:cNvPr id="711" name="テキスト ボックス 710"/>
        <xdr:cNvSpPr txBox="1"/>
      </xdr:nvSpPr>
      <xdr:spPr>
        <a:xfrm>
          <a:off x="12514794" y="1648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類似団体と比較し、一人あたりのコストが特に高くなっている項目は衛生費などであり、前年度より増額となっているのは総務費、民生費、農林水産業費、災害復旧費などである。</a:t>
          </a:r>
        </a:p>
        <a:p>
          <a:r>
            <a:rPr kumimoji="1" lang="ja-JP" altLang="en-US" sz="1300">
              <a:latin typeface="ＭＳ Ｐゴシック"/>
            </a:rPr>
            <a:t>　総務費は</a:t>
          </a:r>
          <a:r>
            <a:rPr kumimoji="1" lang="en-US" altLang="ja-JP" sz="1300">
              <a:latin typeface="ＭＳ Ｐゴシック"/>
            </a:rPr>
            <a:t>263,623</a:t>
          </a:r>
          <a:r>
            <a:rPr kumimoji="1" lang="ja-JP" altLang="en-US" sz="1300">
              <a:latin typeface="ＭＳ Ｐゴシック"/>
            </a:rPr>
            <a:t>円になっており、前年度より</a:t>
          </a:r>
          <a:r>
            <a:rPr kumimoji="1" lang="en-US" altLang="ja-JP" sz="1300">
              <a:latin typeface="ＭＳ Ｐゴシック"/>
            </a:rPr>
            <a:t>28,031</a:t>
          </a:r>
          <a:r>
            <a:rPr kumimoji="1" lang="ja-JP" altLang="en-US" sz="1300">
              <a:latin typeface="ＭＳ Ｐゴシック"/>
            </a:rPr>
            <a:t>円増加している。これは、農村環境改善センター改修工事による事業費の増額などが主な要因である。</a:t>
          </a:r>
        </a:p>
        <a:p>
          <a:r>
            <a:rPr kumimoji="1" lang="ja-JP" altLang="en-US" sz="1300">
              <a:latin typeface="ＭＳ Ｐゴシック"/>
            </a:rPr>
            <a:t>　民生費は</a:t>
          </a:r>
          <a:r>
            <a:rPr kumimoji="1" lang="en-US" altLang="ja-JP" sz="1300">
              <a:latin typeface="ＭＳ Ｐゴシック"/>
            </a:rPr>
            <a:t>252,763</a:t>
          </a:r>
          <a:r>
            <a:rPr kumimoji="1" lang="ja-JP" altLang="en-US" sz="1300">
              <a:latin typeface="ＭＳ Ｐゴシック"/>
            </a:rPr>
            <a:t>円になっており、前年度より</a:t>
          </a:r>
          <a:r>
            <a:rPr kumimoji="1" lang="en-US" altLang="ja-JP" sz="1300">
              <a:latin typeface="ＭＳ Ｐゴシック"/>
            </a:rPr>
            <a:t>13,245</a:t>
          </a:r>
          <a:r>
            <a:rPr kumimoji="1" lang="ja-JP" altLang="en-US" sz="1300">
              <a:latin typeface="ＭＳ Ｐゴシック"/>
            </a:rPr>
            <a:t>円増加している。これは、国民健康保険特別会計への繰出金の増額などが主な要因である。</a:t>
          </a:r>
        </a:p>
        <a:p>
          <a:r>
            <a:rPr kumimoji="1" lang="ja-JP" altLang="en-US" sz="1300">
              <a:latin typeface="ＭＳ Ｐゴシック"/>
            </a:rPr>
            <a:t>　農林水産業費は</a:t>
          </a:r>
          <a:r>
            <a:rPr kumimoji="1" lang="en-US" altLang="ja-JP" sz="1300">
              <a:latin typeface="ＭＳ Ｐゴシック"/>
            </a:rPr>
            <a:t>104,518</a:t>
          </a:r>
          <a:r>
            <a:rPr kumimoji="1" lang="ja-JP" altLang="en-US" sz="1300">
              <a:latin typeface="ＭＳ Ｐゴシック"/>
            </a:rPr>
            <a:t>円になっており、前年度より</a:t>
          </a:r>
          <a:r>
            <a:rPr kumimoji="1" lang="en-US" altLang="ja-JP" sz="1300">
              <a:latin typeface="ＭＳ Ｐゴシック"/>
            </a:rPr>
            <a:t>9,516</a:t>
          </a:r>
          <a:r>
            <a:rPr kumimoji="1" lang="ja-JP" altLang="en-US" sz="1300">
              <a:latin typeface="ＭＳ Ｐゴシック"/>
            </a:rPr>
            <a:t>円増加している。これは、道営土地改良事業における負担金の増額などが主な要因である。</a:t>
          </a:r>
        </a:p>
        <a:p>
          <a:r>
            <a:rPr kumimoji="1" lang="ja-JP" altLang="en-US" sz="1300">
              <a:latin typeface="ＭＳ Ｐゴシック"/>
            </a:rPr>
            <a:t>　災害復旧費は</a:t>
          </a:r>
          <a:r>
            <a:rPr kumimoji="1" lang="en-US" altLang="ja-JP" sz="1300">
              <a:latin typeface="ＭＳ Ｐゴシック"/>
            </a:rPr>
            <a:t>15,702</a:t>
          </a:r>
          <a:r>
            <a:rPr kumimoji="1" lang="ja-JP" altLang="en-US" sz="1300">
              <a:latin typeface="ＭＳ Ｐゴシック"/>
            </a:rPr>
            <a:t>円になっており、前年度より</a:t>
          </a:r>
          <a:r>
            <a:rPr kumimoji="1" lang="en-US" altLang="ja-JP" sz="1300">
              <a:latin typeface="ＭＳ Ｐゴシック"/>
            </a:rPr>
            <a:t>13,917</a:t>
          </a:r>
          <a:r>
            <a:rPr kumimoji="1" lang="ja-JP" altLang="en-US" sz="1300">
              <a:latin typeface="ＭＳ Ｐゴシック"/>
            </a:rPr>
            <a:t>円増加している。これは、平成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8</a:t>
          </a:r>
          <a:r>
            <a:rPr kumimoji="1" lang="ja-JP" altLang="en-US" sz="1300">
              <a:latin typeface="ＭＳ Ｐゴシック"/>
            </a:rPr>
            <a:t>月の台風による復旧費の増額が主な要因である。</a:t>
          </a:r>
        </a:p>
        <a:p>
          <a:r>
            <a:rPr kumimoji="1" lang="ja-JP" altLang="en-US" sz="1300">
              <a:latin typeface="ＭＳ Ｐゴシック"/>
            </a:rPr>
            <a:t>　　</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年度は実質単年度収支が黒字に転じたものの、平成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年度は地方交付税や臨時財政対策債の減少、台風に係る災害復旧対応による財政調整基金の繰入額の増加などにより、実質単年度収支は再び赤字に転じている。</a:t>
          </a:r>
        </a:p>
        <a:p>
          <a:r>
            <a:rPr kumimoji="1" lang="ja-JP" altLang="en-US" sz="1400">
              <a:latin typeface="ＭＳ ゴシック" pitchFamily="49" charset="-128"/>
              <a:ea typeface="ＭＳ ゴシック" pitchFamily="49" charset="-128"/>
            </a:rPr>
            <a:t>　引き続き、事務事業の見直しや統廃合など、行財政改革を推進し、財政の健全化を図り、実質収支比率の改善に努める。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全ての会計において赤字額はないものの、特別会計においては一般会計からの赤字補てん的な繰入れにより運営しているものもあり、一般会計の負担額が低減できるように安定的な運営に努める。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4239192</v>
      </c>
      <c r="BO4" s="411"/>
      <c r="BP4" s="411"/>
      <c r="BQ4" s="411"/>
      <c r="BR4" s="411"/>
      <c r="BS4" s="411"/>
      <c r="BT4" s="411"/>
      <c r="BU4" s="412"/>
      <c r="BV4" s="410">
        <v>4353278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4.5999999999999996</v>
      </c>
      <c r="CU4" s="588"/>
      <c r="CV4" s="588"/>
      <c r="CW4" s="588"/>
      <c r="CX4" s="588"/>
      <c r="CY4" s="588"/>
      <c r="CZ4" s="588"/>
      <c r="DA4" s="589"/>
      <c r="DB4" s="587">
        <v>5.6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4093290</v>
      </c>
      <c r="BO5" s="416"/>
      <c r="BP5" s="416"/>
      <c r="BQ5" s="416"/>
      <c r="BR5" s="416"/>
      <c r="BS5" s="416"/>
      <c r="BT5" s="416"/>
      <c r="BU5" s="417"/>
      <c r="BV5" s="415">
        <v>4215631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90.5</v>
      </c>
      <c r="CU5" s="386"/>
      <c r="CV5" s="386"/>
      <c r="CW5" s="386"/>
      <c r="CX5" s="386"/>
      <c r="CY5" s="386"/>
      <c r="CZ5" s="386"/>
      <c r="DA5" s="387"/>
      <c r="DB5" s="385">
        <v>83.8</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145902</v>
      </c>
      <c r="BO6" s="416"/>
      <c r="BP6" s="416"/>
      <c r="BQ6" s="416"/>
      <c r="BR6" s="416"/>
      <c r="BS6" s="416"/>
      <c r="BT6" s="416"/>
      <c r="BU6" s="417"/>
      <c r="BV6" s="415">
        <v>137647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88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45445</v>
      </c>
      <c r="BO7" s="416"/>
      <c r="BP7" s="416"/>
      <c r="BQ7" s="416"/>
      <c r="BR7" s="416"/>
      <c r="BS7" s="416"/>
      <c r="BT7" s="416"/>
      <c r="BU7" s="417"/>
      <c r="BV7" s="415">
        <v>8679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2192357</v>
      </c>
      <c r="CU7" s="416"/>
      <c r="CV7" s="416"/>
      <c r="CW7" s="416"/>
      <c r="CX7" s="416"/>
      <c r="CY7" s="416"/>
      <c r="CZ7" s="416"/>
      <c r="DA7" s="417"/>
      <c r="DB7" s="415">
        <v>2291296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100457</v>
      </c>
      <c r="BO8" s="416"/>
      <c r="BP8" s="416"/>
      <c r="BQ8" s="416"/>
      <c r="BR8" s="416"/>
      <c r="BS8" s="416"/>
      <c r="BT8" s="416"/>
      <c r="BU8" s="417"/>
      <c r="BV8" s="415">
        <v>128968</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0.17</v>
      </c>
      <c r="CU8" s="525"/>
      <c r="CV8" s="525"/>
      <c r="CW8" s="525"/>
      <c r="CX8" s="525"/>
      <c r="CY8" s="525"/>
      <c r="CZ8" s="525"/>
      <c r="DA8" s="526"/>
      <c r="DB8" s="524">
        <v>0.17</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2922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-28511</v>
      </c>
      <c r="BO9" s="416"/>
      <c r="BP9" s="416"/>
      <c r="BQ9" s="416"/>
      <c r="BR9" s="416"/>
      <c r="BS9" s="416"/>
      <c r="BT9" s="416"/>
      <c r="BU9" s="417"/>
      <c r="BV9" s="415">
        <v>13455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15.1</v>
      </c>
      <c r="CU9" s="386"/>
      <c r="CV9" s="386"/>
      <c r="CW9" s="386"/>
      <c r="CX9" s="386"/>
      <c r="CY9" s="386"/>
      <c r="CZ9" s="386"/>
      <c r="DA9" s="387"/>
      <c r="DB9" s="385">
        <v>16.3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3232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128025</v>
      </c>
      <c r="BO10" s="416"/>
      <c r="BP10" s="416"/>
      <c r="BQ10" s="416"/>
      <c r="BR10" s="416"/>
      <c r="BS10" s="416"/>
      <c r="BT10" s="416"/>
      <c r="BU10" s="417"/>
      <c r="BV10" s="415">
        <v>115594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2647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251312</v>
      </c>
      <c r="BO12" s="416"/>
      <c r="BP12" s="416"/>
      <c r="BQ12" s="416"/>
      <c r="BR12" s="416"/>
      <c r="BS12" s="416"/>
      <c r="BT12" s="416"/>
      <c r="BU12" s="417"/>
      <c r="BV12" s="415">
        <v>49955</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2623</v>
      </c>
      <c r="S13" s="517"/>
      <c r="T13" s="517"/>
      <c r="U13" s="517"/>
      <c r="V13" s="518"/>
      <c r="W13" s="504" t="s">
        <v>124</v>
      </c>
      <c r="X13" s="428"/>
      <c r="Y13" s="428"/>
      <c r="Z13" s="428"/>
      <c r="AA13" s="428"/>
      <c r="AB13" s="429"/>
      <c r="AC13" s="391">
        <v>369</v>
      </c>
      <c r="AD13" s="392"/>
      <c r="AE13" s="392"/>
      <c r="AF13" s="392"/>
      <c r="AG13" s="393"/>
      <c r="AH13" s="391">
        <v>407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-151798</v>
      </c>
      <c r="BO13" s="416"/>
      <c r="BP13" s="416"/>
      <c r="BQ13" s="416"/>
      <c r="BR13" s="416"/>
      <c r="BS13" s="416"/>
      <c r="BT13" s="416"/>
      <c r="BU13" s="417"/>
      <c r="BV13" s="415">
        <v>79094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12.2</v>
      </c>
      <c r="CU13" s="386"/>
      <c r="CV13" s="386"/>
      <c r="CW13" s="386"/>
      <c r="CX13" s="386"/>
      <c r="CY13" s="386"/>
      <c r="CZ13" s="386"/>
      <c r="DA13" s="387"/>
      <c r="DB13" s="385">
        <v>12.6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2671</v>
      </c>
      <c r="S14" s="517"/>
      <c r="T14" s="517"/>
      <c r="U14" s="517"/>
      <c r="V14" s="518"/>
      <c r="W14" s="519"/>
      <c r="X14" s="431"/>
      <c r="Y14" s="431"/>
      <c r="Z14" s="431"/>
      <c r="AA14" s="431"/>
      <c r="AB14" s="432"/>
      <c r="AC14" s="509">
        <v>26.8</v>
      </c>
      <c r="AD14" s="510"/>
      <c r="AE14" s="510"/>
      <c r="AF14" s="510"/>
      <c r="AG14" s="511"/>
      <c r="AH14" s="509">
        <v>27.6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4.7</v>
      </c>
      <c r="CU14" s="488"/>
      <c r="CV14" s="488"/>
      <c r="CW14" s="488"/>
      <c r="CX14" s="488"/>
      <c r="CY14" s="488"/>
      <c r="CZ14" s="488"/>
      <c r="DA14" s="489"/>
      <c r="DB14" s="520">
        <v>2.6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2655</v>
      </c>
      <c r="S15" s="517"/>
      <c r="T15" s="517"/>
      <c r="U15" s="517"/>
      <c r="V15" s="518"/>
      <c r="W15" s="504" t="s">
        <v>131</v>
      </c>
      <c r="X15" s="428"/>
      <c r="Y15" s="428"/>
      <c r="Z15" s="428"/>
      <c r="AA15" s="428"/>
      <c r="AB15" s="429"/>
      <c r="AC15" s="391">
        <v>109</v>
      </c>
      <c r="AD15" s="392"/>
      <c r="AE15" s="392"/>
      <c r="AF15" s="392"/>
      <c r="AG15" s="393"/>
      <c r="AH15" s="391">
        <v>123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369079</v>
      </c>
      <c r="BO15" s="411"/>
      <c r="BP15" s="411"/>
      <c r="BQ15" s="411"/>
      <c r="BR15" s="411"/>
      <c r="BS15" s="411"/>
      <c r="BT15" s="411"/>
      <c r="BU15" s="412"/>
      <c r="BV15" s="410">
        <v>361007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7.9</v>
      </c>
      <c r="AD16" s="510"/>
      <c r="AE16" s="510"/>
      <c r="AF16" s="510"/>
      <c r="AG16" s="511"/>
      <c r="AH16" s="509">
        <v>8.3000000000000007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2015347</v>
      </c>
      <c r="BO16" s="416"/>
      <c r="BP16" s="416"/>
      <c r="BQ16" s="416"/>
      <c r="BR16" s="416"/>
      <c r="BS16" s="416"/>
      <c r="BT16" s="416"/>
      <c r="BU16" s="417"/>
      <c r="BV16" s="415">
        <v>2086707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901</v>
      </c>
      <c r="AD17" s="392"/>
      <c r="AE17" s="392"/>
      <c r="AF17" s="392"/>
      <c r="AG17" s="393"/>
      <c r="AH17" s="391">
        <v>947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464393</v>
      </c>
      <c r="BO17" s="416"/>
      <c r="BP17" s="416"/>
      <c r="BQ17" s="416"/>
      <c r="BR17" s="416"/>
      <c r="BS17" s="416"/>
      <c r="BT17" s="416"/>
      <c r="BU17" s="417"/>
      <c r="BV17" s="415">
        <v>452867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205.01</v>
      </c>
      <c r="M18" s="480"/>
      <c r="N18" s="480"/>
      <c r="O18" s="480"/>
      <c r="P18" s="480"/>
      <c r="Q18" s="480"/>
      <c r="R18" s="481"/>
      <c r="S18" s="481"/>
      <c r="T18" s="481"/>
      <c r="U18" s="481"/>
      <c r="V18" s="482"/>
      <c r="W18" s="496"/>
      <c r="X18" s="497"/>
      <c r="Y18" s="497"/>
      <c r="Z18" s="497"/>
      <c r="AA18" s="497"/>
      <c r="AB18" s="505"/>
      <c r="AC18" s="379">
        <v>65.3</v>
      </c>
      <c r="AD18" s="380"/>
      <c r="AE18" s="380"/>
      <c r="AF18" s="380"/>
      <c r="AG18" s="483"/>
      <c r="AH18" s="379">
        <v>64.099999999999994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2061944</v>
      </c>
      <c r="BO18" s="416"/>
      <c r="BP18" s="416"/>
      <c r="BQ18" s="416"/>
      <c r="BR18" s="416"/>
      <c r="BS18" s="416"/>
      <c r="BT18" s="416"/>
      <c r="BU18" s="417"/>
      <c r="BV18" s="415">
        <v>2007856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2948492</v>
      </c>
      <c r="BO19" s="416"/>
      <c r="BP19" s="416"/>
      <c r="BQ19" s="416"/>
      <c r="BR19" s="416"/>
      <c r="BS19" s="416"/>
      <c r="BT19" s="416"/>
      <c r="BU19" s="417"/>
      <c r="BV19" s="415">
        <v>2892997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1168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4066140</v>
      </c>
      <c r="BO23" s="416"/>
      <c r="BP23" s="416"/>
      <c r="BQ23" s="416"/>
      <c r="BR23" s="416"/>
      <c r="BS23" s="416"/>
      <c r="BT23" s="416"/>
      <c r="BU23" s="417"/>
      <c r="BV23" s="415">
        <v>4268717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7200</v>
      </c>
      <c r="R24" s="392"/>
      <c r="S24" s="392"/>
      <c r="T24" s="392"/>
      <c r="U24" s="392"/>
      <c r="V24" s="393"/>
      <c r="W24" s="457"/>
      <c r="X24" s="448"/>
      <c r="Y24" s="449"/>
      <c r="Z24" s="388" t="s">
        <v>155</v>
      </c>
      <c r="AA24" s="389"/>
      <c r="AB24" s="389"/>
      <c r="AC24" s="389"/>
      <c r="AD24" s="389"/>
      <c r="AE24" s="389"/>
      <c r="AF24" s="389"/>
      <c r="AG24" s="390"/>
      <c r="AH24" s="391">
        <v>62</v>
      </c>
      <c r="AI24" s="392"/>
      <c r="AJ24" s="392"/>
      <c r="AK24" s="392"/>
      <c r="AL24" s="393"/>
      <c r="AM24" s="391">
        <v>193998</v>
      </c>
      <c r="AN24" s="392"/>
      <c r="AO24" s="392"/>
      <c r="AP24" s="392"/>
      <c r="AQ24" s="392"/>
      <c r="AR24" s="393"/>
      <c r="AS24" s="391">
        <v>3129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3370226</v>
      </c>
      <c r="BO24" s="416"/>
      <c r="BP24" s="416"/>
      <c r="BQ24" s="416"/>
      <c r="BR24" s="416"/>
      <c r="BS24" s="416"/>
      <c r="BT24" s="416"/>
      <c r="BU24" s="417"/>
      <c r="BV24" s="415">
        <v>3536171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6000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420748</v>
      </c>
      <c r="BO25" s="411"/>
      <c r="BP25" s="411"/>
      <c r="BQ25" s="411"/>
      <c r="BR25" s="411"/>
      <c r="BS25" s="411"/>
      <c r="BT25" s="411"/>
      <c r="BU25" s="412"/>
      <c r="BV25" s="410">
        <v>402582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5400</v>
      </c>
      <c r="R26" s="392"/>
      <c r="S26" s="392"/>
      <c r="T26" s="392"/>
      <c r="U26" s="392"/>
      <c r="V26" s="393"/>
      <c r="W26" s="457"/>
      <c r="X26" s="448"/>
      <c r="Y26" s="449"/>
      <c r="Z26" s="388" t="s">
        <v>161</v>
      </c>
      <c r="AA26" s="470"/>
      <c r="AB26" s="470"/>
      <c r="AC26" s="470"/>
      <c r="AD26" s="470"/>
      <c r="AE26" s="470"/>
      <c r="AF26" s="470"/>
      <c r="AG26" s="471"/>
      <c r="AH26" s="391">
        <v>3</v>
      </c>
      <c r="AI26" s="392"/>
      <c r="AJ26" s="392"/>
      <c r="AK26" s="392"/>
      <c r="AL26" s="393"/>
      <c r="AM26" s="391">
        <v>8940</v>
      </c>
      <c r="AN26" s="392"/>
      <c r="AO26" s="392"/>
      <c r="AP26" s="392"/>
      <c r="AQ26" s="392"/>
      <c r="AR26" s="393"/>
      <c r="AS26" s="391">
        <v>2980</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2700</v>
      </c>
      <c r="R27" s="392"/>
      <c r="S27" s="392"/>
      <c r="T27" s="392"/>
      <c r="U27" s="392"/>
      <c r="V27" s="393"/>
      <c r="W27" s="457"/>
      <c r="X27" s="448"/>
      <c r="Y27" s="449"/>
      <c r="Z27" s="388" t="s">
        <v>164</v>
      </c>
      <c r="AA27" s="389"/>
      <c r="AB27" s="389"/>
      <c r="AC27" s="389"/>
      <c r="AD27" s="389"/>
      <c r="AE27" s="389"/>
      <c r="AF27" s="389"/>
      <c r="AG27" s="390"/>
      <c r="AH27" s="391">
        <v>13</v>
      </c>
      <c r="AI27" s="392"/>
      <c r="AJ27" s="392"/>
      <c r="AK27" s="392"/>
      <c r="AL27" s="393"/>
      <c r="AM27" s="391">
        <v>41683</v>
      </c>
      <c r="AN27" s="392"/>
      <c r="AO27" s="392"/>
      <c r="AP27" s="392"/>
      <c r="AQ27" s="392"/>
      <c r="AR27" s="393"/>
      <c r="AS27" s="391">
        <v>3206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2150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548210</v>
      </c>
      <c r="BO28" s="411"/>
      <c r="BP28" s="411"/>
      <c r="BQ28" s="411"/>
      <c r="BR28" s="411"/>
      <c r="BS28" s="411"/>
      <c r="BT28" s="411"/>
      <c r="BU28" s="412"/>
      <c r="BV28" s="410">
        <v>671497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7</v>
      </c>
      <c r="M29" s="392"/>
      <c r="N29" s="392"/>
      <c r="O29" s="392"/>
      <c r="P29" s="393"/>
      <c r="Q29" s="391">
        <v>1790</v>
      </c>
      <c r="R29" s="392"/>
      <c r="S29" s="392"/>
      <c r="T29" s="392"/>
      <c r="U29" s="392"/>
      <c r="V29" s="393"/>
      <c r="W29" s="458"/>
      <c r="X29" s="459"/>
      <c r="Y29" s="460"/>
      <c r="Z29" s="388" t="s">
        <v>171</v>
      </c>
      <c r="AA29" s="389"/>
      <c r="AB29" s="389"/>
      <c r="AC29" s="389"/>
      <c r="AD29" s="389"/>
      <c r="AE29" s="389"/>
      <c r="AF29" s="389"/>
      <c r="AG29" s="390"/>
      <c r="AH29" s="391">
        <v>75</v>
      </c>
      <c r="AI29" s="392"/>
      <c r="AJ29" s="392"/>
      <c r="AK29" s="392"/>
      <c r="AL29" s="393"/>
      <c r="AM29" s="391">
        <v>235681</v>
      </c>
      <c r="AN29" s="392"/>
      <c r="AO29" s="392"/>
      <c r="AP29" s="392"/>
      <c r="AQ29" s="392"/>
      <c r="AR29" s="393"/>
      <c r="AS29" s="391">
        <v>3142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51879</v>
      </c>
      <c r="BO29" s="416"/>
      <c r="BP29" s="416"/>
      <c r="BQ29" s="416"/>
      <c r="BR29" s="416"/>
      <c r="BS29" s="416"/>
      <c r="BT29" s="416"/>
      <c r="BU29" s="417"/>
      <c r="BV29" s="415">
        <v>51879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94.9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918237</v>
      </c>
      <c r="BO30" s="419"/>
      <c r="BP30" s="419"/>
      <c r="BQ30" s="419"/>
      <c r="BR30" s="419"/>
      <c r="BS30" s="419"/>
      <c r="BT30" s="419"/>
      <c r="BU30" s="420"/>
      <c r="BV30" s="418">
        <v>908756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西いぶり広域連合</v>
      </c>
      <c r="BZ34" s="374"/>
      <c r="CA34" s="374"/>
      <c r="CB34" s="374"/>
      <c r="CC34" s="374"/>
      <c r="CD34" s="374"/>
      <c r="CE34" s="374"/>
      <c r="CF34" s="374"/>
      <c r="CG34" s="374"/>
      <c r="CH34" s="374"/>
      <c r="CI34" s="374"/>
      <c r="CJ34" s="374"/>
      <c r="CK34" s="374"/>
      <c r="CL34" s="374"/>
      <c r="CM34" s="374"/>
      <c r="CN34" s="167"/>
      <c r="CO34" s="375">
        <f>IF(CQ34="","",MAX(C34:D43,U34:V43,AM34:AN43,BE34:BF43,BW34:BX43)+1)</f>
        <v>9</v>
      </c>
      <c r="CP34" s="375"/>
      <c r="CQ34" s="374" t="str">
        <f>IF('各会計、関係団体の財政状況及び健全化判断比率'!BS7="","",'各会計、関係団体の財政状況及び健全化判断比率'!BS7)</f>
        <v>オロフレリゾート</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西胆振消防組合</v>
      </c>
      <c r="BZ35" s="374"/>
      <c r="CA35" s="374"/>
      <c r="CB35" s="374"/>
      <c r="CC35" s="374"/>
      <c r="CD35" s="374"/>
      <c r="CE35" s="374"/>
      <c r="CF35" s="374"/>
      <c r="CG35" s="374"/>
      <c r="CH35" s="374"/>
      <c r="CI35" s="374"/>
      <c r="CJ35" s="374"/>
      <c r="CK35" s="374"/>
      <c r="CL35" s="374"/>
      <c r="CM35" s="374"/>
      <c r="CN35" s="167"/>
      <c r="CO35" s="375">
        <f t="shared" ref="CO35:CO43" si="3">IF(CQ35="","",CO34+1)</f>
        <v>10</v>
      </c>
      <c r="CP35" s="375"/>
      <c r="CQ35" s="374" t="str">
        <f>IF('各会計、関係団体の財政状況及び健全化判断比率'!BS8="","",'各会計、関係団体の財政状況及び健全化判断比率'!BS8)</f>
        <v>壮瞥町リサイクルシステム</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523</v>
      </c>
      <c r="D34" s="1184"/>
      <c r="E34" s="1185"/>
      <c r="F34" s="32">
        <v>5.64</v>
      </c>
      <c r="G34" s="33">
        <v>5.85</v>
      </c>
      <c r="H34" s="33">
        <v>5.12</v>
      </c>
      <c r="I34" s="33">
        <v>5.62</v>
      </c>
      <c r="J34" s="34">
        <v>4.58</v>
      </c>
      <c r="K34" s="22"/>
      <c r="L34" s="22"/>
      <c r="M34" s="22"/>
      <c r="N34" s="22"/>
      <c r="O34" s="22"/>
      <c r="P34" s="22"/>
    </row>
    <row r="35" spans="1:16" ht="39" customHeight="1" x14ac:dyDescent="0.15">
      <c r="A35" s="22"/>
      <c r="B35" s="35"/>
      <c r="C35" s="1178" t="s">
        <v>524</v>
      </c>
      <c r="D35" s="1179"/>
      <c r="E35" s="1180"/>
      <c r="F35" s="36">
        <v>0.53</v>
      </c>
      <c r="G35" s="37">
        <v>0.26</v>
      </c>
      <c r="H35" s="37">
        <v>0.28000000000000003</v>
      </c>
      <c r="I35" s="37">
        <v>1.19</v>
      </c>
      <c r="J35" s="38">
        <v>0.74</v>
      </c>
      <c r="K35" s="22"/>
      <c r="L35" s="22"/>
      <c r="M35" s="22"/>
      <c r="N35" s="22"/>
      <c r="O35" s="22"/>
      <c r="P35" s="22"/>
    </row>
    <row r="36" spans="1:16" ht="39" customHeight="1" x14ac:dyDescent="0.15">
      <c r="A36" s="22"/>
      <c r="B36" s="35"/>
      <c r="C36" s="1178" t="s">
        <v>525</v>
      </c>
      <c r="D36" s="1179"/>
      <c r="E36" s="1180"/>
      <c r="F36" s="36">
        <v>0.31</v>
      </c>
      <c r="G36" s="37">
        <v>0.67</v>
      </c>
      <c r="H36" s="37">
        <v>0.48</v>
      </c>
      <c r="I36" s="37">
        <v>1.1399999999999999</v>
      </c>
      <c r="J36" s="38">
        <v>0.46</v>
      </c>
      <c r="K36" s="22"/>
      <c r="L36" s="22"/>
      <c r="M36" s="22"/>
      <c r="N36" s="22"/>
      <c r="O36" s="22"/>
      <c r="P36" s="22"/>
    </row>
    <row r="37" spans="1:16" ht="39" customHeight="1" x14ac:dyDescent="0.15">
      <c r="A37" s="22"/>
      <c r="B37" s="35"/>
      <c r="C37" s="1178" t="s">
        <v>526</v>
      </c>
      <c r="D37" s="1179"/>
      <c r="E37" s="1180"/>
      <c r="F37" s="36">
        <v>0.05</v>
      </c>
      <c r="G37" s="37">
        <v>0.03</v>
      </c>
      <c r="H37" s="37">
        <v>0.03</v>
      </c>
      <c r="I37" s="37">
        <v>0.03</v>
      </c>
      <c r="J37" s="38">
        <v>0.03</v>
      </c>
      <c r="K37" s="22"/>
      <c r="L37" s="22"/>
      <c r="M37" s="22"/>
      <c r="N37" s="22"/>
      <c r="O37" s="22"/>
      <c r="P37" s="22"/>
    </row>
    <row r="38" spans="1:16" ht="39" customHeight="1" x14ac:dyDescent="0.15">
      <c r="A38" s="22"/>
      <c r="B38" s="35"/>
      <c r="C38" s="1178" t="s">
        <v>527</v>
      </c>
      <c r="D38" s="1179"/>
      <c r="E38" s="1180"/>
      <c r="F38" s="36">
        <v>0.01</v>
      </c>
      <c r="G38" s="37">
        <v>0.02</v>
      </c>
      <c r="H38" s="37">
        <v>0.02</v>
      </c>
      <c r="I38" s="37">
        <v>0.02</v>
      </c>
      <c r="J38" s="38">
        <v>0.01</v>
      </c>
      <c r="K38" s="22"/>
      <c r="L38" s="22"/>
      <c r="M38" s="22"/>
      <c r="N38" s="22"/>
      <c r="O38" s="22"/>
      <c r="P38" s="22"/>
    </row>
    <row r="39" spans="1:16" ht="39" customHeight="1" x14ac:dyDescent="0.15">
      <c r="A39" s="22"/>
      <c r="B39" s="35"/>
      <c r="C39" s="1178" t="s">
        <v>528</v>
      </c>
      <c r="D39" s="1179"/>
      <c r="E39" s="1180"/>
      <c r="F39" s="36">
        <v>0.02</v>
      </c>
      <c r="G39" s="37">
        <v>0.02</v>
      </c>
      <c r="H39" s="37">
        <v>0.01</v>
      </c>
      <c r="I39" s="37">
        <v>0.01</v>
      </c>
      <c r="J39" s="38">
        <v>0.01</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530</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569</v>
      </c>
      <c r="L45" s="60">
        <v>617</v>
      </c>
      <c r="M45" s="60">
        <v>597</v>
      </c>
      <c r="N45" s="60">
        <v>556</v>
      </c>
      <c r="O45" s="61">
        <v>528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111</v>
      </c>
      <c r="L48" s="64">
        <v>111</v>
      </c>
      <c r="M48" s="64">
        <v>111</v>
      </c>
      <c r="N48" s="64">
        <v>112</v>
      </c>
      <c r="O48" s="65">
        <v>97</v>
      </c>
      <c r="P48" s="48"/>
      <c r="Q48" s="48"/>
      <c r="R48" s="48"/>
      <c r="S48" s="48"/>
      <c r="T48" s="48"/>
      <c r="U48" s="48"/>
    </row>
    <row r="49" spans="1:21" ht="30.75" customHeight="1" x14ac:dyDescent="0.15">
      <c r="A49" s="48"/>
      <c r="B49" s="1196"/>
      <c r="C49" s="1197"/>
      <c r="D49" s="62"/>
      <c r="E49" s="1188" t="s">
        <v>16</v>
      </c>
      <c r="F49" s="1188"/>
      <c r="G49" s="1188"/>
      <c r="H49" s="1188"/>
      <c r="I49" s="1188"/>
      <c r="J49" s="1189"/>
      <c r="K49" s="63">
        <v>38</v>
      </c>
      <c r="L49" s="64">
        <v>38</v>
      </c>
      <c r="M49" s="64">
        <v>38</v>
      </c>
      <c r="N49" s="64">
        <v>31</v>
      </c>
      <c r="O49" s="65">
        <v>30</v>
      </c>
      <c r="P49" s="48"/>
      <c r="Q49" s="48"/>
      <c r="R49" s="48"/>
      <c r="S49" s="48"/>
      <c r="T49" s="48"/>
      <c r="U49" s="48"/>
    </row>
    <row r="50" spans="1:21" ht="30.75" customHeight="1" x14ac:dyDescent="0.15">
      <c r="A50" s="48"/>
      <c r="B50" s="1196"/>
      <c r="C50" s="1197"/>
      <c r="D50" s="62"/>
      <c r="E50" s="1188" t="s">
        <v>17</v>
      </c>
      <c r="F50" s="1188"/>
      <c r="G50" s="1188"/>
      <c r="H50" s="1188"/>
      <c r="I50" s="1188"/>
      <c r="J50" s="1189"/>
      <c r="K50" s="63">
        <v>9</v>
      </c>
      <c r="L50" s="64">
        <v>4</v>
      </c>
      <c r="M50" s="64">
        <v>5</v>
      </c>
      <c r="N50" s="64">
        <v>19</v>
      </c>
      <c r="O50" s="65">
        <v>20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484</v>
      </c>
      <c r="L52" s="64">
        <v>520</v>
      </c>
      <c r="M52" s="64">
        <v>518</v>
      </c>
      <c r="N52" s="64">
        <v>499</v>
      </c>
      <c r="O52" s="65">
        <v>455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243</v>
      </c>
      <c r="L53" s="69">
        <v>250</v>
      </c>
      <c r="M53" s="69">
        <v>233</v>
      </c>
      <c r="N53" s="69">
        <v>219</v>
      </c>
      <c r="O53" s="70">
        <v>220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4871</v>
      </c>
      <c r="J41" s="83">
        <v>4525</v>
      </c>
      <c r="K41" s="83">
        <v>4319</v>
      </c>
      <c r="L41" s="83">
        <v>4269</v>
      </c>
      <c r="M41" s="84">
        <v>4066</v>
      </c>
    </row>
    <row r="42" spans="2:13" ht="27.75" customHeight="1" x14ac:dyDescent="0.15">
      <c r="B42" s="1204"/>
      <c r="C42" s="1205"/>
      <c r="D42" s="85"/>
      <c r="E42" s="1208" t="s">
        <v>26</v>
      </c>
      <c r="F42" s="1208"/>
      <c r="G42" s="1208"/>
      <c r="H42" s="1209"/>
      <c r="I42" s="86">
        <v>15</v>
      </c>
      <c r="J42" s="87">
        <v>24</v>
      </c>
      <c r="K42" s="87">
        <v>19</v>
      </c>
      <c r="L42" s="87">
        <v>305</v>
      </c>
      <c r="M42" s="88">
        <v>349</v>
      </c>
    </row>
    <row r="43" spans="2:13" ht="27.75" customHeight="1" x14ac:dyDescent="0.15">
      <c r="B43" s="1204"/>
      <c r="C43" s="1205"/>
      <c r="D43" s="85"/>
      <c r="E43" s="1208" t="s">
        <v>27</v>
      </c>
      <c r="F43" s="1208"/>
      <c r="G43" s="1208"/>
      <c r="H43" s="1209"/>
      <c r="I43" s="86">
        <v>1006</v>
      </c>
      <c r="J43" s="87">
        <v>1025</v>
      </c>
      <c r="K43" s="87">
        <v>956</v>
      </c>
      <c r="L43" s="87">
        <v>918</v>
      </c>
      <c r="M43" s="88">
        <v>876</v>
      </c>
    </row>
    <row r="44" spans="2:13" ht="27.75" customHeight="1" x14ac:dyDescent="0.15">
      <c r="B44" s="1204"/>
      <c r="C44" s="1205"/>
      <c r="D44" s="85"/>
      <c r="E44" s="1208" t="s">
        <v>28</v>
      </c>
      <c r="F44" s="1208"/>
      <c r="G44" s="1208"/>
      <c r="H44" s="1209"/>
      <c r="I44" s="86">
        <v>172</v>
      </c>
      <c r="J44" s="87">
        <v>132</v>
      </c>
      <c r="K44" s="87">
        <v>93</v>
      </c>
      <c r="L44" s="87">
        <v>63</v>
      </c>
      <c r="M44" s="88">
        <v>31</v>
      </c>
    </row>
    <row r="45" spans="2:13" ht="27.75" customHeight="1" x14ac:dyDescent="0.15">
      <c r="B45" s="1204"/>
      <c r="C45" s="1205"/>
      <c r="D45" s="85"/>
      <c r="E45" s="1208" t="s">
        <v>29</v>
      </c>
      <c r="F45" s="1208"/>
      <c r="G45" s="1208"/>
      <c r="H45" s="1209"/>
      <c r="I45" s="86">
        <v>470</v>
      </c>
      <c r="J45" s="87">
        <v>390</v>
      </c>
      <c r="K45" s="87">
        <v>378</v>
      </c>
      <c r="L45" s="87">
        <v>322</v>
      </c>
      <c r="M45" s="88">
        <v>277</v>
      </c>
    </row>
    <row r="46" spans="2:13" ht="27.75" customHeight="1" x14ac:dyDescent="0.15">
      <c r="B46" s="1204"/>
      <c r="C46" s="1205"/>
      <c r="D46" s="89"/>
      <c r="E46" s="1208" t="s">
        <v>30</v>
      </c>
      <c r="F46" s="1208"/>
      <c r="G46" s="1208"/>
      <c r="H46" s="1209"/>
      <c r="I46" s="86" t="s">
        <v>476</v>
      </c>
      <c r="J46" s="87" t="s">
        <v>476</v>
      </c>
      <c r="K46" s="87" t="s">
        <v>476</v>
      </c>
      <c r="L46" s="87" t="s">
        <v>476</v>
      </c>
      <c r="M46" s="88" t="s">
        <v>476</v>
      </c>
    </row>
    <row r="47" spans="2:13" ht="27.75" customHeight="1" x14ac:dyDescent="0.15">
      <c r="B47" s="1204"/>
      <c r="C47" s="1205"/>
      <c r="D47" s="90"/>
      <c r="E47" s="1218" t="s">
        <v>31</v>
      </c>
      <c r="F47" s="1219"/>
      <c r="G47" s="1219"/>
      <c r="H47" s="1220"/>
      <c r="I47" s="86" t="s">
        <v>476</v>
      </c>
      <c r="J47" s="87" t="s">
        <v>476</v>
      </c>
      <c r="K47" s="87" t="s">
        <v>476</v>
      </c>
      <c r="L47" s="87" t="s">
        <v>476</v>
      </c>
      <c r="M47" s="88" t="s">
        <v>476</v>
      </c>
    </row>
    <row r="48" spans="2:13" ht="27.75" customHeight="1" x14ac:dyDescent="0.15">
      <c r="B48" s="1204"/>
      <c r="C48" s="1205"/>
      <c r="D48" s="85"/>
      <c r="E48" s="1208" t="s">
        <v>32</v>
      </c>
      <c r="F48" s="1208"/>
      <c r="G48" s="1208"/>
      <c r="H48" s="1209"/>
      <c r="I48" s="86" t="s">
        <v>476</v>
      </c>
      <c r="J48" s="87" t="s">
        <v>476</v>
      </c>
      <c r="K48" s="87" t="s">
        <v>476</v>
      </c>
      <c r="L48" s="87" t="s">
        <v>476</v>
      </c>
      <c r="M48" s="88" t="s">
        <v>476</v>
      </c>
    </row>
    <row r="49" spans="2:13" ht="27.75" customHeight="1" x14ac:dyDescent="0.15">
      <c r="B49" s="1206"/>
      <c r="C49" s="1207"/>
      <c r="D49" s="85"/>
      <c r="E49" s="1208" t="s">
        <v>33</v>
      </c>
      <c r="F49" s="1208"/>
      <c r="G49" s="1208"/>
      <c r="H49" s="1209"/>
      <c r="I49" s="86" t="s">
        <v>476</v>
      </c>
      <c r="J49" s="87" t="s">
        <v>476</v>
      </c>
      <c r="K49" s="87" t="s">
        <v>476</v>
      </c>
      <c r="L49" s="87" t="s">
        <v>476</v>
      </c>
      <c r="M49" s="88" t="s">
        <v>476</v>
      </c>
    </row>
    <row r="50" spans="2:13" ht="27.75" customHeight="1" x14ac:dyDescent="0.15">
      <c r="B50" s="1202" t="s">
        <v>34</v>
      </c>
      <c r="C50" s="1203"/>
      <c r="D50" s="91"/>
      <c r="E50" s="1208" t="s">
        <v>35</v>
      </c>
      <c r="F50" s="1208"/>
      <c r="G50" s="1208"/>
      <c r="H50" s="1209"/>
      <c r="I50" s="86">
        <v>1715</v>
      </c>
      <c r="J50" s="87">
        <v>1741</v>
      </c>
      <c r="K50" s="87">
        <v>1623</v>
      </c>
      <c r="L50" s="87">
        <v>1643</v>
      </c>
      <c r="M50" s="88">
        <v>1528</v>
      </c>
    </row>
    <row r="51" spans="2:13" ht="27.75" customHeight="1" x14ac:dyDescent="0.15">
      <c r="B51" s="1204"/>
      <c r="C51" s="1205"/>
      <c r="D51" s="85"/>
      <c r="E51" s="1208" t="s">
        <v>36</v>
      </c>
      <c r="F51" s="1208"/>
      <c r="G51" s="1208"/>
      <c r="H51" s="1209"/>
      <c r="I51" s="86">
        <v>1208</v>
      </c>
      <c r="J51" s="87">
        <v>1112</v>
      </c>
      <c r="K51" s="87">
        <v>1039</v>
      </c>
      <c r="L51" s="87">
        <v>973</v>
      </c>
      <c r="M51" s="88">
        <v>925</v>
      </c>
    </row>
    <row r="52" spans="2:13" ht="27.75" customHeight="1" x14ac:dyDescent="0.15">
      <c r="B52" s="1206"/>
      <c r="C52" s="1207"/>
      <c r="D52" s="85"/>
      <c r="E52" s="1208" t="s">
        <v>37</v>
      </c>
      <c r="F52" s="1208"/>
      <c r="G52" s="1208"/>
      <c r="H52" s="1209"/>
      <c r="I52" s="86">
        <v>3566</v>
      </c>
      <c r="J52" s="87">
        <v>3373</v>
      </c>
      <c r="K52" s="87">
        <v>3271</v>
      </c>
      <c r="L52" s="87">
        <v>3210</v>
      </c>
      <c r="M52" s="88">
        <v>3060</v>
      </c>
    </row>
    <row r="53" spans="2:13" ht="27.75" customHeight="1" thickBot="1" x14ac:dyDescent="0.2">
      <c r="B53" s="1210" t="s">
        <v>38</v>
      </c>
      <c r="C53" s="1211"/>
      <c r="D53" s="92"/>
      <c r="E53" s="1212" t="s">
        <v>39</v>
      </c>
      <c r="F53" s="1212"/>
      <c r="G53" s="1212"/>
      <c r="H53" s="1213"/>
      <c r="I53" s="93">
        <v>45</v>
      </c>
      <c r="J53" s="94">
        <v>-130</v>
      </c>
      <c r="K53" s="94">
        <v>-169</v>
      </c>
      <c r="L53" s="94">
        <v>49</v>
      </c>
      <c r="M53" s="95">
        <v>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543</v>
      </c>
      <c r="I42" s="354"/>
      <c r="J42" s="354"/>
      <c r="K42" s="354"/>
      <c r="L42" s="246"/>
      <c r="M42" s="246"/>
      <c r="N42" s="246"/>
      <c r="O42" s="246"/>
    </row>
    <row r="43" spans="2:17" x14ac:dyDescent="0.15">
      <c r="B43" s="250"/>
      <c r="C43" s="246"/>
      <c r="D43" s="246"/>
      <c r="E43" s="246"/>
      <c r="F43" s="246"/>
      <c r="G43" s="1221" t="s">
        <v>551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30"/>
      <c r="H50" s="1231"/>
      <c r="I50" s="1231"/>
      <c r="J50" s="1232"/>
      <c r="K50" s="356" t="s">
        <v>516</v>
      </c>
      <c r="L50" s="356" t="s">
        <v>517</v>
      </c>
      <c r="M50" s="356" t="s">
        <v>518</v>
      </c>
      <c r="N50" s="356" t="s">
        <v>519</v>
      </c>
      <c r="O50" s="356" t="s">
        <v>520</v>
      </c>
    </row>
    <row r="51" spans="1:17" x14ac:dyDescent="0.15">
      <c r="B51" s="250"/>
      <c r="C51" s="246"/>
      <c r="D51" s="246"/>
      <c r="E51" s="246"/>
      <c r="F51" s="246"/>
      <c r="G51" s="1233" t="s">
        <v>545</v>
      </c>
      <c r="H51" s="1234"/>
      <c r="I51" s="1239" t="s">
        <v>546</v>
      </c>
      <c r="J51" s="1239"/>
      <c r="K51" s="1241"/>
      <c r="L51" s="1241"/>
      <c r="M51" s="1241"/>
      <c r="N51" s="1242">
        <v>2.6</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552</v>
      </c>
      <c r="J53" s="1243"/>
      <c r="K53" s="1250"/>
      <c r="L53" s="1250"/>
      <c r="M53" s="1250"/>
      <c r="N53" s="1252">
        <v>52.9</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547</v>
      </c>
      <c r="H55" s="1245"/>
      <c r="I55" s="1243" t="s">
        <v>546</v>
      </c>
      <c r="J55" s="1243"/>
      <c r="K55" s="1241"/>
      <c r="L55" s="1241"/>
      <c r="M55" s="1241"/>
      <c r="N55" s="1242">
        <v>0</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552</v>
      </c>
      <c r="J57" s="1253"/>
      <c r="K57" s="1250"/>
      <c r="L57" s="1250"/>
      <c r="M57" s="1250"/>
      <c r="N57" s="1252">
        <v>54.2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548</v>
      </c>
      <c r="C63" s="246"/>
      <c r="D63" s="246"/>
      <c r="E63" s="246"/>
      <c r="F63" s="246"/>
      <c r="G63" s="246"/>
      <c r="H63" s="246"/>
      <c r="I63" s="246"/>
      <c r="J63" s="246"/>
      <c r="K63" s="246"/>
      <c r="L63" s="246"/>
      <c r="M63" s="246"/>
      <c r="N63" s="246"/>
      <c r="O63" s="246"/>
    </row>
    <row r="64" spans="1:17" x14ac:dyDescent="0.15">
      <c r="B64" s="250"/>
      <c r="C64" s="246"/>
      <c r="D64" s="246"/>
      <c r="E64" s="246"/>
      <c r="F64" s="246"/>
      <c r="G64" s="353" t="s">
        <v>543</v>
      </c>
      <c r="I64" s="354"/>
      <c r="J64" s="354"/>
      <c r="K64" s="354"/>
      <c r="L64" s="246"/>
      <c r="M64" s="246"/>
      <c r="N64" s="246"/>
      <c r="O64" s="246"/>
    </row>
    <row r="65" spans="2:30" x14ac:dyDescent="0.15">
      <c r="B65" s="250"/>
      <c r="C65" s="246"/>
      <c r="D65" s="246"/>
      <c r="E65" s="246"/>
      <c r="F65" s="246"/>
      <c r="G65" s="1221" t="s">
        <v>553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549</v>
      </c>
      <c r="I71" s="370"/>
      <c r="J71" s="366"/>
      <c r="K71" s="366"/>
      <c r="L71" s="367"/>
      <c r="M71" s="366"/>
      <c r="N71" s="367"/>
      <c r="O71" s="368"/>
    </row>
    <row r="72" spans="2:30" x14ac:dyDescent="0.15">
      <c r="B72" s="250"/>
      <c r="C72" s="246"/>
      <c r="D72" s="246"/>
      <c r="E72" s="246"/>
      <c r="F72" s="246"/>
      <c r="G72" s="1230"/>
      <c r="H72" s="1231"/>
      <c r="I72" s="1231"/>
      <c r="J72" s="1232"/>
      <c r="K72" s="356" t="s">
        <v>516</v>
      </c>
      <c r="L72" s="356" t="s">
        <v>517</v>
      </c>
      <c r="M72" s="356" t="s">
        <v>518</v>
      </c>
      <c r="N72" s="356" t="s">
        <v>519</v>
      </c>
      <c r="O72" s="356" t="s">
        <v>520</v>
      </c>
    </row>
    <row r="73" spans="2:30" x14ac:dyDescent="0.15">
      <c r="B73" s="250"/>
      <c r="C73" s="246"/>
      <c r="D73" s="246"/>
      <c r="E73" s="246"/>
      <c r="F73" s="246"/>
      <c r="G73" s="1233" t="s">
        <v>545</v>
      </c>
      <c r="H73" s="1234"/>
      <c r="I73" s="1239" t="s">
        <v>546</v>
      </c>
      <c r="J73" s="1239"/>
      <c r="K73" s="1254">
        <v>2.4</v>
      </c>
      <c r="L73" s="1254"/>
      <c r="M73" s="1242"/>
      <c r="N73" s="1242">
        <v>2.6</v>
      </c>
      <c r="O73" s="1242">
        <v>4.7</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550</v>
      </c>
      <c r="J75" s="1243"/>
      <c r="K75" s="1252">
        <v>12.6</v>
      </c>
      <c r="L75" s="1252">
        <v>13.1</v>
      </c>
      <c r="M75" s="1252">
        <v>13</v>
      </c>
      <c r="N75" s="1252">
        <v>12.6</v>
      </c>
      <c r="O75" s="1252">
        <v>12.2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547</v>
      </c>
      <c r="H77" s="1245"/>
      <c r="I77" s="1243" t="s">
        <v>546</v>
      </c>
      <c r="J77" s="1243"/>
      <c r="K77" s="1254">
        <v>0</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550</v>
      </c>
      <c r="J79" s="1253"/>
      <c r="K79" s="1256">
        <v>10.1</v>
      </c>
      <c r="L79" s="1256">
        <v>9.1999999999999993</v>
      </c>
      <c r="M79" s="1256">
        <v>8.1999999999999993</v>
      </c>
      <c r="N79" s="1256">
        <v>7.8</v>
      </c>
      <c r="O79" s="1256">
        <v>7.4</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515</v>
      </c>
      <c r="G2" s="113"/>
      <c r="H2" s="114"/>
    </row>
    <row r="3" spans="1:8" x14ac:dyDescent="0.15">
      <c r="A3" s="110" t="s">
        <v>508</v>
      </c>
      <c r="B3" s="115"/>
      <c r="C3" s="116"/>
      <c r="D3" s="117">
        <v>214660</v>
      </c>
      <c r="E3" s="118"/>
      <c r="F3" s="119">
        <v>228305</v>
      </c>
      <c r="G3" s="120"/>
      <c r="H3" s="121"/>
    </row>
    <row r="4" spans="1:8" x14ac:dyDescent="0.15">
      <c r="A4" s="122"/>
      <c r="B4" s="123"/>
      <c r="C4" s="124"/>
      <c r="D4" s="125">
        <v>25370</v>
      </c>
      <c r="E4" s="126"/>
      <c r="F4" s="127">
        <v>86611</v>
      </c>
      <c r="G4" s="128"/>
      <c r="H4" s="129"/>
    </row>
    <row r="5" spans="1:8" x14ac:dyDescent="0.15">
      <c r="A5" s="110" t="s">
        <v>510</v>
      </c>
      <c r="B5" s="115"/>
      <c r="C5" s="116"/>
      <c r="D5" s="117">
        <v>162269</v>
      </c>
      <c r="E5" s="118"/>
      <c r="F5" s="119">
        <v>316331</v>
      </c>
      <c r="G5" s="120"/>
      <c r="H5" s="121"/>
    </row>
    <row r="6" spans="1:8" x14ac:dyDescent="0.15">
      <c r="A6" s="122"/>
      <c r="B6" s="123"/>
      <c r="C6" s="124"/>
      <c r="D6" s="125">
        <v>41173</v>
      </c>
      <c r="E6" s="126"/>
      <c r="F6" s="127">
        <v>106387</v>
      </c>
      <c r="G6" s="128"/>
      <c r="H6" s="129"/>
    </row>
    <row r="7" spans="1:8" x14ac:dyDescent="0.15">
      <c r="A7" s="110" t="s">
        <v>511</v>
      </c>
      <c r="B7" s="115"/>
      <c r="C7" s="116"/>
      <c r="D7" s="117">
        <v>246237</v>
      </c>
      <c r="E7" s="118"/>
      <c r="F7" s="119">
        <v>333013</v>
      </c>
      <c r="G7" s="120"/>
      <c r="H7" s="121"/>
    </row>
    <row r="8" spans="1:8" x14ac:dyDescent="0.15">
      <c r="A8" s="122"/>
      <c r="B8" s="123"/>
      <c r="C8" s="124"/>
      <c r="D8" s="125">
        <v>107489</v>
      </c>
      <c r="E8" s="126"/>
      <c r="F8" s="127">
        <v>126732</v>
      </c>
      <c r="G8" s="128"/>
      <c r="H8" s="129"/>
    </row>
    <row r="9" spans="1:8" x14ac:dyDescent="0.15">
      <c r="A9" s="110" t="s">
        <v>512</v>
      </c>
      <c r="B9" s="115"/>
      <c r="C9" s="116"/>
      <c r="D9" s="117">
        <v>412857</v>
      </c>
      <c r="E9" s="118"/>
      <c r="F9" s="119">
        <v>280458</v>
      </c>
      <c r="G9" s="120"/>
      <c r="H9" s="121"/>
    </row>
    <row r="10" spans="1:8" x14ac:dyDescent="0.15">
      <c r="A10" s="122"/>
      <c r="B10" s="123"/>
      <c r="C10" s="124"/>
      <c r="D10" s="125">
        <v>109150</v>
      </c>
      <c r="E10" s="126"/>
      <c r="F10" s="127">
        <v>127286</v>
      </c>
      <c r="G10" s="128"/>
      <c r="H10" s="129"/>
    </row>
    <row r="11" spans="1:8" x14ac:dyDescent="0.15">
      <c r="A11" s="110" t="s">
        <v>513</v>
      </c>
      <c r="B11" s="115"/>
      <c r="C11" s="116"/>
      <c r="D11" s="117">
        <v>366089</v>
      </c>
      <c r="E11" s="118"/>
      <c r="F11" s="119">
        <v>291945</v>
      </c>
      <c r="G11" s="120"/>
      <c r="H11" s="121"/>
    </row>
    <row r="12" spans="1:8" x14ac:dyDescent="0.15">
      <c r="A12" s="122"/>
      <c r="B12" s="123"/>
      <c r="C12" s="130"/>
      <c r="D12" s="125">
        <v>63032</v>
      </c>
      <c r="E12" s="126"/>
      <c r="F12" s="127">
        <v>127651</v>
      </c>
      <c r="G12" s="128"/>
      <c r="H12" s="129"/>
    </row>
    <row r="13" spans="1:8" x14ac:dyDescent="0.15">
      <c r="A13" s="110"/>
      <c r="B13" s="115"/>
      <c r="C13" s="131"/>
      <c r="D13" s="132">
        <v>280422</v>
      </c>
      <c r="E13" s="133"/>
      <c r="F13" s="134">
        <v>290010</v>
      </c>
      <c r="G13" s="135"/>
      <c r="H13" s="121"/>
    </row>
    <row r="14" spans="1:8" x14ac:dyDescent="0.15">
      <c r="A14" s="122"/>
      <c r="B14" s="123"/>
      <c r="C14" s="124"/>
      <c r="D14" s="125">
        <v>69243</v>
      </c>
      <c r="E14" s="126"/>
      <c r="F14" s="127">
        <v>114933</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5.65</v>
      </c>
      <c r="C19" s="136">
        <f>ROUND(VALUE(SUBSTITUTE(実質収支比率等に係る経年分析!G$48,"▲","-")),2)</f>
        <v>5.86</v>
      </c>
      <c r="D19" s="136">
        <f>ROUND(VALUE(SUBSTITUTE(実質収支比率等に係る経年分析!H$48,"▲","-")),2)</f>
        <v>5.12</v>
      </c>
      <c r="E19" s="136">
        <f>ROUND(VALUE(SUBSTITUTE(実質収支比率等に係る経年分析!I$48,"▲","-")),2)</f>
        <v>5.63</v>
      </c>
      <c r="F19" s="136">
        <f>ROUND(VALUE(SUBSTITUTE(実質収支比率等に係る経年分析!J$48,"▲","-")),2)</f>
        <v>4.58</v>
      </c>
    </row>
    <row r="20" spans="1:11" x14ac:dyDescent="0.15">
      <c r="A20" s="136" t="s">
        <v>44</v>
      </c>
      <c r="B20" s="136">
        <f>ROUND(VALUE(SUBSTITUTE(実質収支比率等に係る経年分析!F$47,"▲","-")),2)</f>
        <v>25.46</v>
      </c>
      <c r="C20" s="136">
        <f>ROUND(VALUE(SUBSTITUTE(実質収支比率等に係る経年分析!G$47,"▲","-")),2)</f>
        <v>27.95</v>
      </c>
      <c r="D20" s="136">
        <f>ROUND(VALUE(SUBSTITUTE(実質収支比率等に係る経年分析!H$47,"▲","-")),2)</f>
        <v>26.88</v>
      </c>
      <c r="E20" s="136">
        <f>ROUND(VALUE(SUBSTITUTE(実質収支比率等に係る経年分析!I$47,"▲","-")),2)</f>
        <v>29.31</v>
      </c>
      <c r="F20" s="136">
        <f>ROUND(VALUE(SUBSTITUTE(実質収支比率等に係る経年分析!J$47,"▲","-")),2)</f>
        <v>25.01</v>
      </c>
    </row>
    <row r="21" spans="1:11" x14ac:dyDescent="0.15">
      <c r="A21" s="136" t="s">
        <v>45</v>
      </c>
      <c r="B21" s="136">
        <f>IF(ISNUMBER(VALUE(SUBSTITUTE(実質収支比率等に係る経年分析!F$49,"▲","-"))),ROUND(VALUE(SUBSTITUTE(実質収支比率等に係る経年分析!F$49,"▲","-")),2),NA())</f>
        <v>2.95</v>
      </c>
      <c r="C21" s="136">
        <f>IF(ISNUMBER(VALUE(SUBSTITUTE(実質収支比率等に係る経年分析!G$49,"▲","-"))),ROUND(VALUE(SUBSTITUTE(実質収支比率等に係る経年分析!G$49,"▲","-")),2),NA())</f>
        <v>3.12</v>
      </c>
      <c r="D21" s="136">
        <f>IF(ISNUMBER(VALUE(SUBSTITUTE(実質収支比率等に係る経年分析!H$49,"▲","-"))),ROUND(VALUE(SUBSTITUTE(実質収支比率等に係る経年分析!H$49,"▲","-")),2),NA())</f>
        <v>-2.54</v>
      </c>
      <c r="E21" s="136">
        <f>IF(ISNUMBER(VALUE(SUBSTITUTE(実質収支比率等に係る経年分析!I$49,"▲","-"))),ROUND(VALUE(SUBSTITUTE(実質収支比率等に係る経年分析!I$49,"▲","-")),2),NA())</f>
        <v>3.45</v>
      </c>
      <c r="F21" s="136">
        <f>IF(ISNUMBER(VALUE(SUBSTITUTE(実質収支比率等に係る経年分析!J$49,"▲","-"))),ROUND(VALUE(SUBSTITUTE(実質収支比率等に係る経年分析!J$49,"▲","-")),2),NA())</f>
        <v>-6.92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1.1399999999999999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0.46</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0.28000000000000003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5.85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5.12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5.62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4.58</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484</v>
      </c>
      <c r="E42" s="138"/>
      <c r="F42" s="138"/>
      <c r="G42" s="138">
        <f>'実質公債費比率（分子）の構造'!L$52</f>
        <v>520</v>
      </c>
      <c r="H42" s="138"/>
      <c r="I42" s="138"/>
      <c r="J42" s="138">
        <f>'実質公債費比率（分子）の構造'!M$52</f>
        <v>518</v>
      </c>
      <c r="K42" s="138"/>
      <c r="L42" s="138"/>
      <c r="M42" s="138">
        <f>'実質公債費比率（分子）の構造'!N$52</f>
        <v>499</v>
      </c>
      <c r="N42" s="138"/>
      <c r="O42" s="138"/>
      <c r="P42" s="138">
        <f>'実質公債費比率（分子）の構造'!O$52</f>
        <v>455</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9</v>
      </c>
      <c r="C44" s="138"/>
      <c r="D44" s="138"/>
      <c r="E44" s="138">
        <f>'実質公債費比率（分子）の構造'!L$50</f>
        <v>4</v>
      </c>
      <c r="F44" s="138"/>
      <c r="G44" s="138"/>
      <c r="H44" s="138">
        <f>'実質公債費比率（分子）の構造'!M$50</f>
        <v>5</v>
      </c>
      <c r="I44" s="138"/>
      <c r="J44" s="138"/>
      <c r="K44" s="138">
        <f>'実質公債費比率（分子）の構造'!N$50</f>
        <v>19</v>
      </c>
      <c r="L44" s="138"/>
      <c r="M44" s="138"/>
      <c r="N44" s="138">
        <f>'実質公債費比率（分子）の構造'!O$50</f>
        <v>20</v>
      </c>
      <c r="O44" s="138"/>
      <c r="P44" s="138"/>
    </row>
    <row r="45" spans="1:16" x14ac:dyDescent="0.15">
      <c r="A45" s="138" t="s">
        <v>55</v>
      </c>
      <c r="B45" s="138">
        <f>'実質公債費比率（分子）の構造'!K$49</f>
        <v>38</v>
      </c>
      <c r="C45" s="138"/>
      <c r="D45" s="138"/>
      <c r="E45" s="138">
        <f>'実質公債費比率（分子）の構造'!L$49</f>
        <v>38</v>
      </c>
      <c r="F45" s="138"/>
      <c r="G45" s="138"/>
      <c r="H45" s="138">
        <f>'実質公債費比率（分子）の構造'!M$49</f>
        <v>38</v>
      </c>
      <c r="I45" s="138"/>
      <c r="J45" s="138"/>
      <c r="K45" s="138">
        <f>'実質公債費比率（分子）の構造'!N$49</f>
        <v>31</v>
      </c>
      <c r="L45" s="138"/>
      <c r="M45" s="138"/>
      <c r="N45" s="138">
        <f>'実質公債費比率（分子）の構造'!O$49</f>
        <v>30</v>
      </c>
      <c r="O45" s="138"/>
      <c r="P45" s="138"/>
    </row>
    <row r="46" spans="1:16" x14ac:dyDescent="0.15">
      <c r="A46" s="138" t="s">
        <v>56</v>
      </c>
      <c r="B46" s="138">
        <f>'実質公債費比率（分子）の構造'!K$48</f>
        <v>111</v>
      </c>
      <c r="C46" s="138"/>
      <c r="D46" s="138"/>
      <c r="E46" s="138">
        <f>'実質公債費比率（分子）の構造'!L$48</f>
        <v>111</v>
      </c>
      <c r="F46" s="138"/>
      <c r="G46" s="138"/>
      <c r="H46" s="138">
        <f>'実質公債費比率（分子）の構造'!M$48</f>
        <v>111</v>
      </c>
      <c r="I46" s="138"/>
      <c r="J46" s="138"/>
      <c r="K46" s="138">
        <f>'実質公債費比率（分子）の構造'!N$48</f>
        <v>112</v>
      </c>
      <c r="L46" s="138"/>
      <c r="M46" s="138"/>
      <c r="N46" s="138">
        <f>'実質公債費比率（分子）の構造'!O$48</f>
        <v>97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569</v>
      </c>
      <c r="C49" s="138"/>
      <c r="D49" s="138"/>
      <c r="E49" s="138">
        <f>'実質公債費比率（分子）の構造'!L$45</f>
        <v>617</v>
      </c>
      <c r="F49" s="138"/>
      <c r="G49" s="138"/>
      <c r="H49" s="138">
        <f>'実質公債費比率（分子）の構造'!M$45</f>
        <v>597</v>
      </c>
      <c r="I49" s="138"/>
      <c r="J49" s="138"/>
      <c r="K49" s="138">
        <f>'実質公債費比率（分子）の構造'!N$45</f>
        <v>556</v>
      </c>
      <c r="L49" s="138"/>
      <c r="M49" s="138"/>
      <c r="N49" s="138">
        <f>'実質公債費比率（分子）の構造'!O$45</f>
        <v>528</v>
      </c>
      <c r="O49" s="138"/>
      <c r="P49" s="138"/>
    </row>
    <row r="50" spans="1:16" x14ac:dyDescent="0.15">
      <c r="A50" s="138" t="s">
        <v>60</v>
      </c>
      <c r="B50" s="138" t="e">
        <f>NA()</f>
        <v>#N/A</v>
      </c>
      <c r="C50" s="138">
        <f>IF(ISNUMBER('実質公債費比率（分子）の構造'!K$53),'実質公債費比率（分子）の構造'!K$53,NA())</f>
        <v>243</v>
      </c>
      <c r="D50" s="138" t="e">
        <f>NA()</f>
        <v>#N/A</v>
      </c>
      <c r="E50" s="138" t="e">
        <f>NA()</f>
        <v>#N/A</v>
      </c>
      <c r="F50" s="138">
        <f>IF(ISNUMBER('実質公債費比率（分子）の構造'!L$53),'実質公債費比率（分子）の構造'!L$53,NA())</f>
        <v>250</v>
      </c>
      <c r="G50" s="138" t="e">
        <f>NA()</f>
        <v>#N/A</v>
      </c>
      <c r="H50" s="138" t="e">
        <f>NA()</f>
        <v>#N/A</v>
      </c>
      <c r="I50" s="138">
        <f>IF(ISNUMBER('実質公債費比率（分子）の構造'!M$53),'実質公債費比率（分子）の構造'!M$53,NA())</f>
        <v>233</v>
      </c>
      <c r="J50" s="138" t="e">
        <f>NA()</f>
        <v>#N/A</v>
      </c>
      <c r="K50" s="138" t="e">
        <f>NA()</f>
        <v>#N/A</v>
      </c>
      <c r="L50" s="138">
        <f>IF(ISNUMBER('実質公債費比率（分子）の構造'!N$53),'実質公債費比率（分子）の構造'!N$53,NA())</f>
        <v>219</v>
      </c>
      <c r="M50" s="138" t="e">
        <f>NA()</f>
        <v>#N/A</v>
      </c>
      <c r="N50" s="138" t="e">
        <f>NA()</f>
        <v>#N/A</v>
      </c>
      <c r="O50" s="138">
        <f>IF(ISNUMBER('実質公債費比率（分子）の構造'!O$53),'実質公債費比率（分子）の構造'!O$53,NA())</f>
        <v>220</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3566</v>
      </c>
      <c r="E56" s="137"/>
      <c r="F56" s="137"/>
      <c r="G56" s="137">
        <f>'将来負担比率（分子）の構造'!J$52</f>
        <v>3373</v>
      </c>
      <c r="H56" s="137"/>
      <c r="I56" s="137"/>
      <c r="J56" s="137">
        <f>'将来負担比率（分子）の構造'!K$52</f>
        <v>3271</v>
      </c>
      <c r="K56" s="137"/>
      <c r="L56" s="137"/>
      <c r="M56" s="137">
        <f>'将来負担比率（分子）の構造'!L$52</f>
        <v>3210</v>
      </c>
      <c r="N56" s="137"/>
      <c r="O56" s="137"/>
      <c r="P56" s="137">
        <f>'将来負担比率（分子）の構造'!M$52</f>
        <v>3060</v>
      </c>
    </row>
    <row r="57" spans="1:16" x14ac:dyDescent="0.15">
      <c r="A57" s="137" t="s">
        <v>36</v>
      </c>
      <c r="B57" s="137"/>
      <c r="C57" s="137"/>
      <c r="D57" s="137">
        <f>'将来負担比率（分子）の構造'!I$51</f>
        <v>1208</v>
      </c>
      <c r="E57" s="137"/>
      <c r="F57" s="137"/>
      <c r="G57" s="137">
        <f>'将来負担比率（分子）の構造'!J$51</f>
        <v>1112</v>
      </c>
      <c r="H57" s="137"/>
      <c r="I57" s="137"/>
      <c r="J57" s="137">
        <f>'将来負担比率（分子）の構造'!K$51</f>
        <v>1039</v>
      </c>
      <c r="K57" s="137"/>
      <c r="L57" s="137"/>
      <c r="M57" s="137">
        <f>'将来負担比率（分子）の構造'!L$51</f>
        <v>973</v>
      </c>
      <c r="N57" s="137"/>
      <c r="O57" s="137"/>
      <c r="P57" s="137">
        <f>'将来負担比率（分子）の構造'!M$51</f>
        <v>925</v>
      </c>
    </row>
    <row r="58" spans="1:16" x14ac:dyDescent="0.15">
      <c r="A58" s="137" t="s">
        <v>35</v>
      </c>
      <c r="B58" s="137"/>
      <c r="C58" s="137"/>
      <c r="D58" s="137">
        <f>'将来負担比率（分子）の構造'!I$50</f>
        <v>1715</v>
      </c>
      <c r="E58" s="137"/>
      <c r="F58" s="137"/>
      <c r="G58" s="137">
        <f>'将来負担比率（分子）の構造'!J$50</f>
        <v>1741</v>
      </c>
      <c r="H58" s="137"/>
      <c r="I58" s="137"/>
      <c r="J58" s="137">
        <f>'将来負担比率（分子）の構造'!K$50</f>
        <v>1623</v>
      </c>
      <c r="K58" s="137"/>
      <c r="L58" s="137"/>
      <c r="M58" s="137">
        <f>'将来負担比率（分子）の構造'!L$50</f>
        <v>1643</v>
      </c>
      <c r="N58" s="137"/>
      <c r="O58" s="137"/>
      <c r="P58" s="137">
        <f>'将来負担比率（分子）の構造'!M$50</f>
        <v>1528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470</v>
      </c>
      <c r="C62" s="137"/>
      <c r="D62" s="137"/>
      <c r="E62" s="137">
        <f>'将来負担比率（分子）の構造'!J$45</f>
        <v>390</v>
      </c>
      <c r="F62" s="137"/>
      <c r="G62" s="137"/>
      <c r="H62" s="137">
        <f>'将来負担比率（分子）の構造'!K$45</f>
        <v>378</v>
      </c>
      <c r="I62" s="137"/>
      <c r="J62" s="137"/>
      <c r="K62" s="137">
        <f>'将来負担比率（分子）の構造'!L$45</f>
        <v>322</v>
      </c>
      <c r="L62" s="137"/>
      <c r="M62" s="137"/>
      <c r="N62" s="137">
        <f>'将来負担比率（分子）の構造'!M$45</f>
        <v>277</v>
      </c>
      <c r="O62" s="137"/>
      <c r="P62" s="137"/>
    </row>
    <row r="63" spans="1:16" x14ac:dyDescent="0.15">
      <c r="A63" s="137" t="s">
        <v>28</v>
      </c>
      <c r="B63" s="137">
        <f>'将来負担比率（分子）の構造'!I$44</f>
        <v>172</v>
      </c>
      <c r="C63" s="137"/>
      <c r="D63" s="137"/>
      <c r="E63" s="137">
        <f>'将来負担比率（分子）の構造'!J$44</f>
        <v>132</v>
      </c>
      <c r="F63" s="137"/>
      <c r="G63" s="137"/>
      <c r="H63" s="137">
        <f>'将来負担比率（分子）の構造'!K$44</f>
        <v>93</v>
      </c>
      <c r="I63" s="137"/>
      <c r="J63" s="137"/>
      <c r="K63" s="137">
        <f>'将来負担比率（分子）の構造'!L$44</f>
        <v>63</v>
      </c>
      <c r="L63" s="137"/>
      <c r="M63" s="137"/>
      <c r="N63" s="137">
        <f>'将来負担比率（分子）の構造'!M$44</f>
        <v>31</v>
      </c>
      <c r="O63" s="137"/>
      <c r="P63" s="137"/>
    </row>
    <row r="64" spans="1:16" x14ac:dyDescent="0.15">
      <c r="A64" s="137" t="s">
        <v>27</v>
      </c>
      <c r="B64" s="137">
        <f>'将来負担比率（分子）の構造'!I$43</f>
        <v>1006</v>
      </c>
      <c r="C64" s="137"/>
      <c r="D64" s="137"/>
      <c r="E64" s="137">
        <f>'将来負担比率（分子）の構造'!J$43</f>
        <v>1025</v>
      </c>
      <c r="F64" s="137"/>
      <c r="G64" s="137"/>
      <c r="H64" s="137">
        <f>'将来負担比率（分子）の構造'!K$43</f>
        <v>956</v>
      </c>
      <c r="I64" s="137"/>
      <c r="J64" s="137"/>
      <c r="K64" s="137">
        <f>'将来負担比率（分子）の構造'!L$43</f>
        <v>918</v>
      </c>
      <c r="L64" s="137"/>
      <c r="M64" s="137"/>
      <c r="N64" s="137">
        <f>'将来負担比率（分子）の構造'!M$43</f>
        <v>876</v>
      </c>
      <c r="O64" s="137"/>
      <c r="P64" s="137"/>
    </row>
    <row r="65" spans="1:16" x14ac:dyDescent="0.15">
      <c r="A65" s="137" t="s">
        <v>26</v>
      </c>
      <c r="B65" s="137">
        <f>'将来負担比率（分子）の構造'!I$42</f>
        <v>15</v>
      </c>
      <c r="C65" s="137"/>
      <c r="D65" s="137"/>
      <c r="E65" s="137">
        <f>'将来負担比率（分子）の構造'!J$42</f>
        <v>24</v>
      </c>
      <c r="F65" s="137"/>
      <c r="G65" s="137"/>
      <c r="H65" s="137">
        <f>'将来負担比率（分子）の構造'!K$42</f>
        <v>19</v>
      </c>
      <c r="I65" s="137"/>
      <c r="J65" s="137"/>
      <c r="K65" s="137">
        <f>'将来負担比率（分子）の構造'!L$42</f>
        <v>305</v>
      </c>
      <c r="L65" s="137"/>
      <c r="M65" s="137"/>
      <c r="N65" s="137">
        <f>'将来負担比率（分子）の構造'!M$42</f>
        <v>349</v>
      </c>
      <c r="O65" s="137"/>
      <c r="P65" s="137"/>
    </row>
    <row r="66" spans="1:16" x14ac:dyDescent="0.15">
      <c r="A66" s="137" t="s">
        <v>25</v>
      </c>
      <c r="B66" s="137">
        <f>'将来負担比率（分子）の構造'!I$41</f>
        <v>4871</v>
      </c>
      <c r="C66" s="137"/>
      <c r="D66" s="137"/>
      <c r="E66" s="137">
        <f>'将来負担比率（分子）の構造'!J$41</f>
        <v>4525</v>
      </c>
      <c r="F66" s="137"/>
      <c r="G66" s="137"/>
      <c r="H66" s="137">
        <f>'将来負担比率（分子）の構造'!K$41</f>
        <v>4319</v>
      </c>
      <c r="I66" s="137"/>
      <c r="J66" s="137"/>
      <c r="K66" s="137">
        <f>'将来負担比率（分子）の構造'!L$41</f>
        <v>4269</v>
      </c>
      <c r="L66" s="137"/>
      <c r="M66" s="137"/>
      <c r="N66" s="137">
        <f>'将来負担比率（分子）の構造'!M$41</f>
        <v>4066</v>
      </c>
      <c r="O66" s="137"/>
      <c r="P66" s="137"/>
    </row>
    <row r="67" spans="1:16" x14ac:dyDescent="0.15">
      <c r="A67" s="137" t="s">
        <v>64</v>
      </c>
      <c r="B67" s="137" t="e">
        <f>NA()</f>
        <v>#N/A</v>
      </c>
      <c r="C67" s="137">
        <f>IF(ISNUMBER('将来負担比率（分子）の構造'!I$53), IF('将来負担比率（分子）の構造'!I$53 &lt; 0, 0, '将来負担比率（分子）の構造'!I$53), NA())</f>
        <v>45</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49</v>
      </c>
      <c r="M67" s="137" t="e">
        <f>NA()</f>
        <v>#N/A</v>
      </c>
      <c r="N67" s="137" t="e">
        <f>NA()</f>
        <v>#N/A</v>
      </c>
      <c r="O67" s="137">
        <f>IF(ISNUMBER('将来負担比率（分子）の構造'!M$53), IF('将来負担比率（分子）の構造'!M$53 &lt; 0, 0, '将来負担比率（分子）の構造'!M$53), NA())</f>
        <v>86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412508</v>
      </c>
      <c r="S5" s="671"/>
      <c r="T5" s="671"/>
      <c r="U5" s="671"/>
      <c r="V5" s="671"/>
      <c r="W5" s="671"/>
      <c r="X5" s="671"/>
      <c r="Y5" s="718"/>
      <c r="Z5" s="731">
        <v>9.6999999999999993</v>
      </c>
      <c r="AA5" s="731"/>
      <c r="AB5" s="731"/>
      <c r="AC5" s="731"/>
      <c r="AD5" s="732">
        <v>412508</v>
      </c>
      <c r="AE5" s="732"/>
      <c r="AF5" s="732"/>
      <c r="AG5" s="732"/>
      <c r="AH5" s="732"/>
      <c r="AI5" s="732"/>
      <c r="AJ5" s="732"/>
      <c r="AK5" s="732"/>
      <c r="AL5" s="719">
        <v>18.8</v>
      </c>
      <c r="AM5" s="688"/>
      <c r="AN5" s="688"/>
      <c r="AO5" s="720"/>
      <c r="AP5" s="707" t="s">
        <v>210</v>
      </c>
      <c r="AQ5" s="708"/>
      <c r="AR5" s="708"/>
      <c r="AS5" s="708"/>
      <c r="AT5" s="708"/>
      <c r="AU5" s="708"/>
      <c r="AV5" s="708"/>
      <c r="AW5" s="708"/>
      <c r="AX5" s="708"/>
      <c r="AY5" s="708"/>
      <c r="AZ5" s="708"/>
      <c r="BA5" s="708"/>
      <c r="BB5" s="708"/>
      <c r="BC5" s="708"/>
      <c r="BD5" s="708"/>
      <c r="BE5" s="708"/>
      <c r="BF5" s="709"/>
      <c r="BG5" s="620">
        <v>366310</v>
      </c>
      <c r="BH5" s="621"/>
      <c r="BI5" s="621"/>
      <c r="BJ5" s="621"/>
      <c r="BK5" s="621"/>
      <c r="BL5" s="621"/>
      <c r="BM5" s="621"/>
      <c r="BN5" s="622"/>
      <c r="BO5" s="673">
        <v>88.8</v>
      </c>
      <c r="BP5" s="673"/>
      <c r="BQ5" s="673"/>
      <c r="BR5" s="673"/>
      <c r="BS5" s="674">
        <v>7312</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40410</v>
      </c>
      <c r="S6" s="621"/>
      <c r="T6" s="621"/>
      <c r="U6" s="621"/>
      <c r="V6" s="621"/>
      <c r="W6" s="621"/>
      <c r="X6" s="621"/>
      <c r="Y6" s="622"/>
      <c r="Z6" s="673">
        <v>1</v>
      </c>
      <c r="AA6" s="673"/>
      <c r="AB6" s="673"/>
      <c r="AC6" s="673"/>
      <c r="AD6" s="674">
        <v>40410</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366310</v>
      </c>
      <c r="BH6" s="621"/>
      <c r="BI6" s="621"/>
      <c r="BJ6" s="621"/>
      <c r="BK6" s="621"/>
      <c r="BL6" s="621"/>
      <c r="BM6" s="621"/>
      <c r="BN6" s="622"/>
      <c r="BO6" s="673">
        <v>88.8</v>
      </c>
      <c r="BP6" s="673"/>
      <c r="BQ6" s="673"/>
      <c r="BR6" s="673"/>
      <c r="BS6" s="674">
        <v>7312</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46710</v>
      </c>
      <c r="CS6" s="621"/>
      <c r="CT6" s="621"/>
      <c r="CU6" s="621"/>
      <c r="CV6" s="621"/>
      <c r="CW6" s="621"/>
      <c r="CX6" s="621"/>
      <c r="CY6" s="622"/>
      <c r="CZ6" s="673">
        <v>1.1000000000000001</v>
      </c>
      <c r="DA6" s="673"/>
      <c r="DB6" s="673"/>
      <c r="DC6" s="673"/>
      <c r="DD6" s="626" t="s">
        <v>217</v>
      </c>
      <c r="DE6" s="621"/>
      <c r="DF6" s="621"/>
      <c r="DG6" s="621"/>
      <c r="DH6" s="621"/>
      <c r="DI6" s="621"/>
      <c r="DJ6" s="621"/>
      <c r="DK6" s="621"/>
      <c r="DL6" s="621"/>
      <c r="DM6" s="621"/>
      <c r="DN6" s="621"/>
      <c r="DO6" s="621"/>
      <c r="DP6" s="622"/>
      <c r="DQ6" s="626">
        <v>46710</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221</v>
      </c>
      <c r="S7" s="621"/>
      <c r="T7" s="621"/>
      <c r="U7" s="621"/>
      <c r="V7" s="621"/>
      <c r="W7" s="621"/>
      <c r="X7" s="621"/>
      <c r="Y7" s="622"/>
      <c r="Z7" s="673">
        <v>0</v>
      </c>
      <c r="AA7" s="673"/>
      <c r="AB7" s="673"/>
      <c r="AC7" s="673"/>
      <c r="AD7" s="674">
        <v>221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132621</v>
      </c>
      <c r="BH7" s="621"/>
      <c r="BI7" s="621"/>
      <c r="BJ7" s="621"/>
      <c r="BK7" s="621"/>
      <c r="BL7" s="621"/>
      <c r="BM7" s="621"/>
      <c r="BN7" s="622"/>
      <c r="BO7" s="673">
        <v>32.1</v>
      </c>
      <c r="BP7" s="673"/>
      <c r="BQ7" s="673"/>
      <c r="BR7" s="673"/>
      <c r="BS7" s="674">
        <v>7312</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697809</v>
      </c>
      <c r="CS7" s="621"/>
      <c r="CT7" s="621"/>
      <c r="CU7" s="621"/>
      <c r="CV7" s="621"/>
      <c r="CW7" s="621"/>
      <c r="CX7" s="621"/>
      <c r="CY7" s="622"/>
      <c r="CZ7" s="673">
        <v>17</v>
      </c>
      <c r="DA7" s="673"/>
      <c r="DB7" s="673"/>
      <c r="DC7" s="673"/>
      <c r="DD7" s="626">
        <v>109315</v>
      </c>
      <c r="DE7" s="621"/>
      <c r="DF7" s="621"/>
      <c r="DG7" s="621"/>
      <c r="DH7" s="621"/>
      <c r="DI7" s="621"/>
      <c r="DJ7" s="621"/>
      <c r="DK7" s="621"/>
      <c r="DL7" s="621"/>
      <c r="DM7" s="621"/>
      <c r="DN7" s="621"/>
      <c r="DO7" s="621"/>
      <c r="DP7" s="622"/>
      <c r="DQ7" s="626">
        <v>553161</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409</v>
      </c>
      <c r="S8" s="621"/>
      <c r="T8" s="621"/>
      <c r="U8" s="621"/>
      <c r="V8" s="621"/>
      <c r="W8" s="621"/>
      <c r="X8" s="621"/>
      <c r="Y8" s="622"/>
      <c r="Z8" s="673">
        <v>0</v>
      </c>
      <c r="AA8" s="673"/>
      <c r="AB8" s="673"/>
      <c r="AC8" s="673"/>
      <c r="AD8" s="674">
        <v>409</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4534</v>
      </c>
      <c r="BH8" s="621"/>
      <c r="BI8" s="621"/>
      <c r="BJ8" s="621"/>
      <c r="BK8" s="621"/>
      <c r="BL8" s="621"/>
      <c r="BM8" s="621"/>
      <c r="BN8" s="622"/>
      <c r="BO8" s="673">
        <v>1.1000000000000001</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669063</v>
      </c>
      <c r="CS8" s="621"/>
      <c r="CT8" s="621"/>
      <c r="CU8" s="621"/>
      <c r="CV8" s="621"/>
      <c r="CW8" s="621"/>
      <c r="CX8" s="621"/>
      <c r="CY8" s="622"/>
      <c r="CZ8" s="673">
        <v>16.3</v>
      </c>
      <c r="DA8" s="673"/>
      <c r="DB8" s="673"/>
      <c r="DC8" s="673"/>
      <c r="DD8" s="626">
        <v>316</v>
      </c>
      <c r="DE8" s="621"/>
      <c r="DF8" s="621"/>
      <c r="DG8" s="621"/>
      <c r="DH8" s="621"/>
      <c r="DI8" s="621"/>
      <c r="DJ8" s="621"/>
      <c r="DK8" s="621"/>
      <c r="DL8" s="621"/>
      <c r="DM8" s="621"/>
      <c r="DN8" s="621"/>
      <c r="DO8" s="621"/>
      <c r="DP8" s="622"/>
      <c r="DQ8" s="626">
        <v>451233</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247</v>
      </c>
      <c r="S9" s="621"/>
      <c r="T9" s="621"/>
      <c r="U9" s="621"/>
      <c r="V9" s="621"/>
      <c r="W9" s="621"/>
      <c r="X9" s="621"/>
      <c r="Y9" s="622"/>
      <c r="Z9" s="673">
        <v>0</v>
      </c>
      <c r="AA9" s="673"/>
      <c r="AB9" s="673"/>
      <c r="AC9" s="673"/>
      <c r="AD9" s="674">
        <v>247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84452</v>
      </c>
      <c r="BH9" s="621"/>
      <c r="BI9" s="621"/>
      <c r="BJ9" s="621"/>
      <c r="BK9" s="621"/>
      <c r="BL9" s="621"/>
      <c r="BM9" s="621"/>
      <c r="BN9" s="622"/>
      <c r="BO9" s="673">
        <v>20.5</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773877</v>
      </c>
      <c r="CS9" s="621"/>
      <c r="CT9" s="621"/>
      <c r="CU9" s="621"/>
      <c r="CV9" s="621"/>
      <c r="CW9" s="621"/>
      <c r="CX9" s="621"/>
      <c r="CY9" s="622"/>
      <c r="CZ9" s="673">
        <v>18.899999999999999</v>
      </c>
      <c r="DA9" s="673"/>
      <c r="DB9" s="673"/>
      <c r="DC9" s="673"/>
      <c r="DD9" s="626">
        <v>517512</v>
      </c>
      <c r="DE9" s="621"/>
      <c r="DF9" s="621"/>
      <c r="DG9" s="621"/>
      <c r="DH9" s="621"/>
      <c r="DI9" s="621"/>
      <c r="DJ9" s="621"/>
      <c r="DK9" s="621"/>
      <c r="DL9" s="621"/>
      <c r="DM9" s="621"/>
      <c r="DN9" s="621"/>
      <c r="DO9" s="621"/>
      <c r="DP9" s="622"/>
      <c r="DQ9" s="626">
        <v>279120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59543</v>
      </c>
      <c r="S10" s="621"/>
      <c r="T10" s="621"/>
      <c r="U10" s="621"/>
      <c r="V10" s="621"/>
      <c r="W10" s="621"/>
      <c r="X10" s="621"/>
      <c r="Y10" s="622"/>
      <c r="Z10" s="673">
        <v>1.4</v>
      </c>
      <c r="AA10" s="673"/>
      <c r="AB10" s="673"/>
      <c r="AC10" s="673"/>
      <c r="AD10" s="674">
        <v>59543</v>
      </c>
      <c r="AE10" s="674"/>
      <c r="AF10" s="674"/>
      <c r="AG10" s="674"/>
      <c r="AH10" s="674"/>
      <c r="AI10" s="674"/>
      <c r="AJ10" s="674"/>
      <c r="AK10" s="674"/>
      <c r="AL10" s="643">
        <v>2.7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17238</v>
      </c>
      <c r="BH10" s="621"/>
      <c r="BI10" s="621"/>
      <c r="BJ10" s="621"/>
      <c r="BK10" s="621"/>
      <c r="BL10" s="621"/>
      <c r="BM10" s="621"/>
      <c r="BN10" s="622"/>
      <c r="BO10" s="673">
        <v>4.2</v>
      </c>
      <c r="BP10" s="673"/>
      <c r="BQ10" s="673"/>
      <c r="BR10" s="673"/>
      <c r="BS10" s="626">
        <v>3002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26397</v>
      </c>
      <c r="BH11" s="621"/>
      <c r="BI11" s="621"/>
      <c r="BJ11" s="621"/>
      <c r="BK11" s="621"/>
      <c r="BL11" s="621"/>
      <c r="BM11" s="621"/>
      <c r="BN11" s="622"/>
      <c r="BO11" s="673">
        <v>6.4</v>
      </c>
      <c r="BP11" s="673"/>
      <c r="BQ11" s="673"/>
      <c r="BR11" s="673"/>
      <c r="BS11" s="626">
        <v>4310</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276660</v>
      </c>
      <c r="CS11" s="621"/>
      <c r="CT11" s="621"/>
      <c r="CU11" s="621"/>
      <c r="CV11" s="621"/>
      <c r="CW11" s="621"/>
      <c r="CX11" s="621"/>
      <c r="CY11" s="622"/>
      <c r="CZ11" s="673">
        <v>6.8</v>
      </c>
      <c r="DA11" s="673"/>
      <c r="DB11" s="673"/>
      <c r="DC11" s="673"/>
      <c r="DD11" s="626">
        <v>54895</v>
      </c>
      <c r="DE11" s="621"/>
      <c r="DF11" s="621"/>
      <c r="DG11" s="621"/>
      <c r="DH11" s="621"/>
      <c r="DI11" s="621"/>
      <c r="DJ11" s="621"/>
      <c r="DK11" s="621"/>
      <c r="DL11" s="621"/>
      <c r="DM11" s="621"/>
      <c r="DN11" s="621"/>
      <c r="DO11" s="621"/>
      <c r="DP11" s="622"/>
      <c r="DQ11" s="626">
        <v>186820</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205065</v>
      </c>
      <c r="BH12" s="621"/>
      <c r="BI12" s="621"/>
      <c r="BJ12" s="621"/>
      <c r="BK12" s="621"/>
      <c r="BL12" s="621"/>
      <c r="BM12" s="621"/>
      <c r="BN12" s="622"/>
      <c r="BO12" s="673">
        <v>49.7</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135954</v>
      </c>
      <c r="CS12" s="621"/>
      <c r="CT12" s="621"/>
      <c r="CU12" s="621"/>
      <c r="CV12" s="621"/>
      <c r="CW12" s="621"/>
      <c r="CX12" s="621"/>
      <c r="CY12" s="622"/>
      <c r="CZ12" s="673">
        <v>3.3</v>
      </c>
      <c r="DA12" s="673"/>
      <c r="DB12" s="673"/>
      <c r="DC12" s="673"/>
      <c r="DD12" s="626">
        <v>22648</v>
      </c>
      <c r="DE12" s="621"/>
      <c r="DF12" s="621"/>
      <c r="DG12" s="621"/>
      <c r="DH12" s="621"/>
      <c r="DI12" s="621"/>
      <c r="DJ12" s="621"/>
      <c r="DK12" s="621"/>
      <c r="DL12" s="621"/>
      <c r="DM12" s="621"/>
      <c r="DN12" s="621"/>
      <c r="DO12" s="621"/>
      <c r="DP12" s="622"/>
      <c r="DQ12" s="626">
        <v>109580</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7019</v>
      </c>
      <c r="S13" s="621"/>
      <c r="T13" s="621"/>
      <c r="U13" s="621"/>
      <c r="V13" s="621"/>
      <c r="W13" s="621"/>
      <c r="X13" s="621"/>
      <c r="Y13" s="622"/>
      <c r="Z13" s="673">
        <v>0.2</v>
      </c>
      <c r="AA13" s="673"/>
      <c r="AB13" s="673"/>
      <c r="AC13" s="673"/>
      <c r="AD13" s="674">
        <v>7019</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203436</v>
      </c>
      <c r="BH13" s="621"/>
      <c r="BI13" s="621"/>
      <c r="BJ13" s="621"/>
      <c r="BK13" s="621"/>
      <c r="BL13" s="621"/>
      <c r="BM13" s="621"/>
      <c r="BN13" s="622"/>
      <c r="BO13" s="673">
        <v>49.3</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356351</v>
      </c>
      <c r="CS13" s="621"/>
      <c r="CT13" s="621"/>
      <c r="CU13" s="621"/>
      <c r="CV13" s="621"/>
      <c r="CW13" s="621"/>
      <c r="CX13" s="621"/>
      <c r="CY13" s="622"/>
      <c r="CZ13" s="673">
        <v>8.6999999999999993</v>
      </c>
      <c r="DA13" s="673"/>
      <c r="DB13" s="673"/>
      <c r="DC13" s="673"/>
      <c r="DD13" s="626">
        <v>248634</v>
      </c>
      <c r="DE13" s="621"/>
      <c r="DF13" s="621"/>
      <c r="DG13" s="621"/>
      <c r="DH13" s="621"/>
      <c r="DI13" s="621"/>
      <c r="DJ13" s="621"/>
      <c r="DK13" s="621"/>
      <c r="DL13" s="621"/>
      <c r="DM13" s="621"/>
      <c r="DN13" s="621"/>
      <c r="DO13" s="621"/>
      <c r="DP13" s="622"/>
      <c r="DQ13" s="626">
        <v>164694</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6394</v>
      </c>
      <c r="BH14" s="621"/>
      <c r="BI14" s="621"/>
      <c r="BJ14" s="621"/>
      <c r="BK14" s="621"/>
      <c r="BL14" s="621"/>
      <c r="BM14" s="621"/>
      <c r="BN14" s="622"/>
      <c r="BO14" s="673">
        <v>1.6</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183475</v>
      </c>
      <c r="CS14" s="621"/>
      <c r="CT14" s="621"/>
      <c r="CU14" s="621"/>
      <c r="CV14" s="621"/>
      <c r="CW14" s="621"/>
      <c r="CX14" s="621"/>
      <c r="CY14" s="622"/>
      <c r="CZ14" s="673">
        <v>4.5</v>
      </c>
      <c r="DA14" s="673"/>
      <c r="DB14" s="673"/>
      <c r="DC14" s="673"/>
      <c r="DD14" s="626" t="s">
        <v>112</v>
      </c>
      <c r="DE14" s="621"/>
      <c r="DF14" s="621"/>
      <c r="DG14" s="621"/>
      <c r="DH14" s="621"/>
      <c r="DI14" s="621"/>
      <c r="DJ14" s="621"/>
      <c r="DK14" s="621"/>
      <c r="DL14" s="621"/>
      <c r="DM14" s="621"/>
      <c r="DN14" s="621"/>
      <c r="DO14" s="621"/>
      <c r="DP14" s="622"/>
      <c r="DQ14" s="626">
        <v>180675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322</v>
      </c>
      <c r="S15" s="621"/>
      <c r="T15" s="621"/>
      <c r="U15" s="621"/>
      <c r="V15" s="621"/>
      <c r="W15" s="621"/>
      <c r="X15" s="621"/>
      <c r="Y15" s="622"/>
      <c r="Z15" s="673">
        <v>0</v>
      </c>
      <c r="AA15" s="673"/>
      <c r="AB15" s="673"/>
      <c r="AC15" s="673"/>
      <c r="AD15" s="674">
        <v>322</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22230</v>
      </c>
      <c r="BH15" s="621"/>
      <c r="BI15" s="621"/>
      <c r="BJ15" s="621"/>
      <c r="BK15" s="621"/>
      <c r="BL15" s="621"/>
      <c r="BM15" s="621"/>
      <c r="BN15" s="622"/>
      <c r="BO15" s="673">
        <v>5.4</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383710</v>
      </c>
      <c r="CS15" s="621"/>
      <c r="CT15" s="621"/>
      <c r="CU15" s="621"/>
      <c r="CV15" s="621"/>
      <c r="CW15" s="621"/>
      <c r="CX15" s="621"/>
      <c r="CY15" s="622"/>
      <c r="CZ15" s="673">
        <v>9.4</v>
      </c>
      <c r="DA15" s="673"/>
      <c r="DB15" s="673"/>
      <c r="DC15" s="673"/>
      <c r="DD15" s="626">
        <v>15718</v>
      </c>
      <c r="DE15" s="621"/>
      <c r="DF15" s="621"/>
      <c r="DG15" s="621"/>
      <c r="DH15" s="621"/>
      <c r="DI15" s="621"/>
      <c r="DJ15" s="621"/>
      <c r="DK15" s="621"/>
      <c r="DL15" s="621"/>
      <c r="DM15" s="621"/>
      <c r="DN15" s="621"/>
      <c r="DO15" s="621"/>
      <c r="DP15" s="622"/>
      <c r="DQ15" s="626">
        <v>343660</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1826652</v>
      </c>
      <c r="S16" s="621"/>
      <c r="T16" s="621"/>
      <c r="U16" s="621"/>
      <c r="V16" s="621"/>
      <c r="W16" s="621"/>
      <c r="X16" s="621"/>
      <c r="Y16" s="622"/>
      <c r="Z16" s="673">
        <v>43.1</v>
      </c>
      <c r="AA16" s="673"/>
      <c r="AB16" s="673"/>
      <c r="AC16" s="673"/>
      <c r="AD16" s="674">
        <v>1644610</v>
      </c>
      <c r="AE16" s="674"/>
      <c r="AF16" s="674"/>
      <c r="AG16" s="674"/>
      <c r="AH16" s="674"/>
      <c r="AI16" s="674"/>
      <c r="AJ16" s="674"/>
      <c r="AK16" s="674"/>
      <c r="AL16" s="643">
        <v>74.900000000000006</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41563</v>
      </c>
      <c r="CS16" s="621"/>
      <c r="CT16" s="621"/>
      <c r="CU16" s="621"/>
      <c r="CV16" s="621"/>
      <c r="CW16" s="621"/>
      <c r="CX16" s="621"/>
      <c r="CY16" s="622"/>
      <c r="CZ16" s="673">
        <v>1</v>
      </c>
      <c r="DA16" s="673"/>
      <c r="DB16" s="673"/>
      <c r="DC16" s="673"/>
      <c r="DD16" s="626" t="s">
        <v>112</v>
      </c>
      <c r="DE16" s="621"/>
      <c r="DF16" s="621"/>
      <c r="DG16" s="621"/>
      <c r="DH16" s="621"/>
      <c r="DI16" s="621"/>
      <c r="DJ16" s="621"/>
      <c r="DK16" s="621"/>
      <c r="DL16" s="621"/>
      <c r="DM16" s="621"/>
      <c r="DN16" s="621"/>
      <c r="DO16" s="621"/>
      <c r="DP16" s="622"/>
      <c r="DQ16" s="626">
        <v>41563</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1644610</v>
      </c>
      <c r="S17" s="621"/>
      <c r="T17" s="621"/>
      <c r="U17" s="621"/>
      <c r="V17" s="621"/>
      <c r="W17" s="621"/>
      <c r="X17" s="621"/>
      <c r="Y17" s="622"/>
      <c r="Z17" s="673">
        <v>38.799999999999997</v>
      </c>
      <c r="AA17" s="673"/>
      <c r="AB17" s="673"/>
      <c r="AC17" s="673"/>
      <c r="AD17" s="674">
        <v>1644610</v>
      </c>
      <c r="AE17" s="674"/>
      <c r="AF17" s="674"/>
      <c r="AG17" s="674"/>
      <c r="AH17" s="674"/>
      <c r="AI17" s="674"/>
      <c r="AJ17" s="674"/>
      <c r="AK17" s="674"/>
      <c r="AL17" s="643">
        <v>74.900000000000006</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528118</v>
      </c>
      <c r="CS17" s="621"/>
      <c r="CT17" s="621"/>
      <c r="CU17" s="621"/>
      <c r="CV17" s="621"/>
      <c r="CW17" s="621"/>
      <c r="CX17" s="621"/>
      <c r="CY17" s="622"/>
      <c r="CZ17" s="673">
        <v>12.9</v>
      </c>
      <c r="DA17" s="673"/>
      <c r="DB17" s="673"/>
      <c r="DC17" s="673"/>
      <c r="DD17" s="626" t="s">
        <v>112</v>
      </c>
      <c r="DE17" s="621"/>
      <c r="DF17" s="621"/>
      <c r="DG17" s="621"/>
      <c r="DH17" s="621"/>
      <c r="DI17" s="621"/>
      <c r="DJ17" s="621"/>
      <c r="DK17" s="621"/>
      <c r="DL17" s="621"/>
      <c r="DM17" s="621"/>
      <c r="DN17" s="621"/>
      <c r="DO17" s="621"/>
      <c r="DP17" s="622"/>
      <c r="DQ17" s="626">
        <v>445374</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182042</v>
      </c>
      <c r="S18" s="621"/>
      <c r="T18" s="621"/>
      <c r="U18" s="621"/>
      <c r="V18" s="621"/>
      <c r="W18" s="621"/>
      <c r="X18" s="621"/>
      <c r="Y18" s="622"/>
      <c r="Z18" s="673">
        <v>4.3</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46198</v>
      </c>
      <c r="BH19" s="621"/>
      <c r="BI19" s="621"/>
      <c r="BJ19" s="621"/>
      <c r="BK19" s="621"/>
      <c r="BL19" s="621"/>
      <c r="BM19" s="621"/>
      <c r="BN19" s="622"/>
      <c r="BO19" s="673">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2347331</v>
      </c>
      <c r="S20" s="621"/>
      <c r="T20" s="621"/>
      <c r="U20" s="621"/>
      <c r="V20" s="621"/>
      <c r="W20" s="621"/>
      <c r="X20" s="621"/>
      <c r="Y20" s="622"/>
      <c r="Z20" s="673">
        <v>55.4</v>
      </c>
      <c r="AA20" s="673"/>
      <c r="AB20" s="673"/>
      <c r="AC20" s="673"/>
      <c r="AD20" s="674">
        <v>2165289</v>
      </c>
      <c r="AE20" s="674"/>
      <c r="AF20" s="674"/>
      <c r="AG20" s="674"/>
      <c r="AH20" s="674"/>
      <c r="AI20" s="674"/>
      <c r="AJ20" s="674"/>
      <c r="AK20" s="674"/>
      <c r="AL20" s="643">
        <v>98.6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46198</v>
      </c>
      <c r="BH20" s="621"/>
      <c r="BI20" s="621"/>
      <c r="BJ20" s="621"/>
      <c r="BK20" s="621"/>
      <c r="BL20" s="621"/>
      <c r="BM20" s="621"/>
      <c r="BN20" s="622"/>
      <c r="BO20" s="673">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4093290</v>
      </c>
      <c r="CS20" s="621"/>
      <c r="CT20" s="621"/>
      <c r="CU20" s="621"/>
      <c r="CV20" s="621"/>
      <c r="CW20" s="621"/>
      <c r="CX20" s="621"/>
      <c r="CY20" s="622"/>
      <c r="CZ20" s="673">
        <v>100</v>
      </c>
      <c r="DA20" s="673"/>
      <c r="DB20" s="673"/>
      <c r="DC20" s="673"/>
      <c r="DD20" s="626">
        <v>969038</v>
      </c>
      <c r="DE20" s="621"/>
      <c r="DF20" s="621"/>
      <c r="DG20" s="621"/>
      <c r="DH20" s="621"/>
      <c r="DI20" s="621"/>
      <c r="DJ20" s="621"/>
      <c r="DK20" s="621"/>
      <c r="DL20" s="621"/>
      <c r="DM20" s="621"/>
      <c r="DN20" s="621"/>
      <c r="DO20" s="621"/>
      <c r="DP20" s="622"/>
      <c r="DQ20" s="626">
        <v>2802590</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492</v>
      </c>
      <c r="S21" s="621"/>
      <c r="T21" s="621"/>
      <c r="U21" s="621"/>
      <c r="V21" s="621"/>
      <c r="W21" s="621"/>
      <c r="X21" s="621"/>
      <c r="Y21" s="622"/>
      <c r="Z21" s="673">
        <v>0</v>
      </c>
      <c r="AA21" s="673"/>
      <c r="AB21" s="673"/>
      <c r="AC21" s="673"/>
      <c r="AD21" s="674">
        <v>492</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46198</v>
      </c>
      <c r="BH21" s="621"/>
      <c r="BI21" s="621"/>
      <c r="BJ21" s="621"/>
      <c r="BK21" s="621"/>
      <c r="BL21" s="621"/>
      <c r="BM21" s="621"/>
      <c r="BN21" s="622"/>
      <c r="BO21" s="673">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6942</v>
      </c>
      <c r="S22" s="621"/>
      <c r="T22" s="621"/>
      <c r="U22" s="621"/>
      <c r="V22" s="621"/>
      <c r="W22" s="621"/>
      <c r="X22" s="621"/>
      <c r="Y22" s="622"/>
      <c r="Z22" s="673">
        <v>0.2</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118461</v>
      </c>
      <c r="S23" s="621"/>
      <c r="T23" s="621"/>
      <c r="U23" s="621"/>
      <c r="V23" s="621"/>
      <c r="W23" s="621"/>
      <c r="X23" s="621"/>
      <c r="Y23" s="622"/>
      <c r="Z23" s="673">
        <v>2.8</v>
      </c>
      <c r="AA23" s="673"/>
      <c r="AB23" s="673"/>
      <c r="AC23" s="673"/>
      <c r="AD23" s="674">
        <v>7206</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6207</v>
      </c>
      <c r="S24" s="621"/>
      <c r="T24" s="621"/>
      <c r="U24" s="621"/>
      <c r="V24" s="621"/>
      <c r="W24" s="621"/>
      <c r="X24" s="621"/>
      <c r="Y24" s="622"/>
      <c r="Z24" s="673">
        <v>0.1</v>
      </c>
      <c r="AA24" s="673"/>
      <c r="AB24" s="673"/>
      <c r="AC24" s="673"/>
      <c r="AD24" s="674">
        <v>1152</v>
      </c>
      <c r="AE24" s="674"/>
      <c r="AF24" s="674"/>
      <c r="AG24" s="674"/>
      <c r="AH24" s="674"/>
      <c r="AI24" s="674"/>
      <c r="AJ24" s="674"/>
      <c r="AK24" s="674"/>
      <c r="AL24" s="643">
        <v>0.1</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1444071</v>
      </c>
      <c r="CS24" s="671"/>
      <c r="CT24" s="671"/>
      <c r="CU24" s="671"/>
      <c r="CV24" s="671"/>
      <c r="CW24" s="671"/>
      <c r="CX24" s="671"/>
      <c r="CY24" s="718"/>
      <c r="CZ24" s="722">
        <v>35.299999999999997</v>
      </c>
      <c r="DA24" s="723"/>
      <c r="DB24" s="723"/>
      <c r="DC24" s="724"/>
      <c r="DD24" s="717">
        <v>1176401</v>
      </c>
      <c r="DE24" s="671"/>
      <c r="DF24" s="671"/>
      <c r="DG24" s="671"/>
      <c r="DH24" s="671"/>
      <c r="DI24" s="671"/>
      <c r="DJ24" s="671"/>
      <c r="DK24" s="718"/>
      <c r="DL24" s="717">
        <v>1169738</v>
      </c>
      <c r="DM24" s="671"/>
      <c r="DN24" s="671"/>
      <c r="DO24" s="671"/>
      <c r="DP24" s="671"/>
      <c r="DQ24" s="671"/>
      <c r="DR24" s="671"/>
      <c r="DS24" s="671"/>
      <c r="DT24" s="671"/>
      <c r="DU24" s="671"/>
      <c r="DV24" s="718"/>
      <c r="DW24" s="719">
        <v>51.3</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284514</v>
      </c>
      <c r="S25" s="621"/>
      <c r="T25" s="621"/>
      <c r="U25" s="621"/>
      <c r="V25" s="621"/>
      <c r="W25" s="621"/>
      <c r="X25" s="621"/>
      <c r="Y25" s="622"/>
      <c r="Z25" s="673">
        <v>6.7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691163</v>
      </c>
      <c r="CS25" s="639"/>
      <c r="CT25" s="639"/>
      <c r="CU25" s="639"/>
      <c r="CV25" s="639"/>
      <c r="CW25" s="639"/>
      <c r="CX25" s="639"/>
      <c r="CY25" s="640"/>
      <c r="CZ25" s="623">
        <v>16.899999999999999</v>
      </c>
      <c r="DA25" s="641"/>
      <c r="DB25" s="641"/>
      <c r="DC25" s="642"/>
      <c r="DD25" s="626">
        <v>671764</v>
      </c>
      <c r="DE25" s="639"/>
      <c r="DF25" s="639"/>
      <c r="DG25" s="639"/>
      <c r="DH25" s="639"/>
      <c r="DI25" s="639"/>
      <c r="DJ25" s="639"/>
      <c r="DK25" s="640"/>
      <c r="DL25" s="626">
        <v>666805</v>
      </c>
      <c r="DM25" s="639"/>
      <c r="DN25" s="639"/>
      <c r="DO25" s="639"/>
      <c r="DP25" s="639"/>
      <c r="DQ25" s="639"/>
      <c r="DR25" s="639"/>
      <c r="DS25" s="639"/>
      <c r="DT25" s="639"/>
      <c r="DU25" s="639"/>
      <c r="DV25" s="640"/>
      <c r="DW25" s="643">
        <v>29.3</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441131</v>
      </c>
      <c r="CS26" s="621"/>
      <c r="CT26" s="621"/>
      <c r="CU26" s="621"/>
      <c r="CV26" s="621"/>
      <c r="CW26" s="621"/>
      <c r="CX26" s="621"/>
      <c r="CY26" s="622"/>
      <c r="CZ26" s="623">
        <v>10.8</v>
      </c>
      <c r="DA26" s="641"/>
      <c r="DB26" s="641"/>
      <c r="DC26" s="642"/>
      <c r="DD26" s="626">
        <v>428750</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559184</v>
      </c>
      <c r="S27" s="621"/>
      <c r="T27" s="621"/>
      <c r="U27" s="621"/>
      <c r="V27" s="621"/>
      <c r="W27" s="621"/>
      <c r="X27" s="621"/>
      <c r="Y27" s="622"/>
      <c r="Z27" s="673">
        <v>13.2</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412508</v>
      </c>
      <c r="BH27" s="621"/>
      <c r="BI27" s="621"/>
      <c r="BJ27" s="621"/>
      <c r="BK27" s="621"/>
      <c r="BL27" s="621"/>
      <c r="BM27" s="621"/>
      <c r="BN27" s="622"/>
      <c r="BO27" s="673">
        <v>100</v>
      </c>
      <c r="BP27" s="673"/>
      <c r="BQ27" s="673"/>
      <c r="BR27" s="673"/>
      <c r="BS27" s="626">
        <v>7312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224790</v>
      </c>
      <c r="CS27" s="639"/>
      <c r="CT27" s="639"/>
      <c r="CU27" s="639"/>
      <c r="CV27" s="639"/>
      <c r="CW27" s="639"/>
      <c r="CX27" s="639"/>
      <c r="CY27" s="640"/>
      <c r="CZ27" s="623">
        <v>5.5</v>
      </c>
      <c r="DA27" s="641"/>
      <c r="DB27" s="641"/>
      <c r="DC27" s="642"/>
      <c r="DD27" s="626">
        <v>59263</v>
      </c>
      <c r="DE27" s="639"/>
      <c r="DF27" s="639"/>
      <c r="DG27" s="639"/>
      <c r="DH27" s="639"/>
      <c r="DI27" s="639"/>
      <c r="DJ27" s="639"/>
      <c r="DK27" s="640"/>
      <c r="DL27" s="626">
        <v>57559</v>
      </c>
      <c r="DM27" s="639"/>
      <c r="DN27" s="639"/>
      <c r="DO27" s="639"/>
      <c r="DP27" s="639"/>
      <c r="DQ27" s="639"/>
      <c r="DR27" s="639"/>
      <c r="DS27" s="639"/>
      <c r="DT27" s="639"/>
      <c r="DU27" s="639"/>
      <c r="DV27" s="640"/>
      <c r="DW27" s="643">
        <v>2.5</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41494</v>
      </c>
      <c r="S28" s="621"/>
      <c r="T28" s="621"/>
      <c r="U28" s="621"/>
      <c r="V28" s="621"/>
      <c r="W28" s="621"/>
      <c r="X28" s="621"/>
      <c r="Y28" s="622"/>
      <c r="Z28" s="673">
        <v>1</v>
      </c>
      <c r="AA28" s="673"/>
      <c r="AB28" s="673"/>
      <c r="AC28" s="673"/>
      <c r="AD28" s="674">
        <v>22105</v>
      </c>
      <c r="AE28" s="674"/>
      <c r="AF28" s="674"/>
      <c r="AG28" s="674"/>
      <c r="AH28" s="674"/>
      <c r="AI28" s="674"/>
      <c r="AJ28" s="674"/>
      <c r="AK28" s="674"/>
      <c r="AL28" s="643">
        <v>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528118</v>
      </c>
      <c r="CS28" s="621"/>
      <c r="CT28" s="621"/>
      <c r="CU28" s="621"/>
      <c r="CV28" s="621"/>
      <c r="CW28" s="621"/>
      <c r="CX28" s="621"/>
      <c r="CY28" s="622"/>
      <c r="CZ28" s="623">
        <v>12.9</v>
      </c>
      <c r="DA28" s="641"/>
      <c r="DB28" s="641"/>
      <c r="DC28" s="642"/>
      <c r="DD28" s="626">
        <v>445374</v>
      </c>
      <c r="DE28" s="621"/>
      <c r="DF28" s="621"/>
      <c r="DG28" s="621"/>
      <c r="DH28" s="621"/>
      <c r="DI28" s="621"/>
      <c r="DJ28" s="621"/>
      <c r="DK28" s="622"/>
      <c r="DL28" s="626">
        <v>445374</v>
      </c>
      <c r="DM28" s="621"/>
      <c r="DN28" s="621"/>
      <c r="DO28" s="621"/>
      <c r="DP28" s="621"/>
      <c r="DQ28" s="621"/>
      <c r="DR28" s="621"/>
      <c r="DS28" s="621"/>
      <c r="DT28" s="621"/>
      <c r="DU28" s="621"/>
      <c r="DV28" s="622"/>
      <c r="DW28" s="643">
        <v>19.5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39828</v>
      </c>
      <c r="S29" s="621"/>
      <c r="T29" s="621"/>
      <c r="U29" s="621"/>
      <c r="V29" s="621"/>
      <c r="W29" s="621"/>
      <c r="X29" s="621"/>
      <c r="Y29" s="622"/>
      <c r="Z29" s="673">
        <v>0.9</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528118</v>
      </c>
      <c r="CS29" s="639"/>
      <c r="CT29" s="639"/>
      <c r="CU29" s="639"/>
      <c r="CV29" s="639"/>
      <c r="CW29" s="639"/>
      <c r="CX29" s="639"/>
      <c r="CY29" s="640"/>
      <c r="CZ29" s="623">
        <v>12.9</v>
      </c>
      <c r="DA29" s="641"/>
      <c r="DB29" s="641"/>
      <c r="DC29" s="642"/>
      <c r="DD29" s="626">
        <v>445374</v>
      </c>
      <c r="DE29" s="639"/>
      <c r="DF29" s="639"/>
      <c r="DG29" s="639"/>
      <c r="DH29" s="639"/>
      <c r="DI29" s="639"/>
      <c r="DJ29" s="639"/>
      <c r="DK29" s="640"/>
      <c r="DL29" s="626">
        <v>445374</v>
      </c>
      <c r="DM29" s="639"/>
      <c r="DN29" s="639"/>
      <c r="DO29" s="639"/>
      <c r="DP29" s="639"/>
      <c r="DQ29" s="639"/>
      <c r="DR29" s="639"/>
      <c r="DS29" s="639"/>
      <c r="DT29" s="639"/>
      <c r="DU29" s="639"/>
      <c r="DV29" s="640"/>
      <c r="DW29" s="643">
        <v>19.5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293611</v>
      </c>
      <c r="S30" s="621"/>
      <c r="T30" s="621"/>
      <c r="U30" s="621"/>
      <c r="V30" s="621"/>
      <c r="W30" s="621"/>
      <c r="X30" s="621"/>
      <c r="Y30" s="622"/>
      <c r="Z30" s="673">
        <v>6.9</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98.8</v>
      </c>
      <c r="BH30" s="687"/>
      <c r="BI30" s="687"/>
      <c r="BJ30" s="687"/>
      <c r="BK30" s="687"/>
      <c r="BL30" s="687"/>
      <c r="BM30" s="688">
        <v>94.8</v>
      </c>
      <c r="BN30" s="687"/>
      <c r="BO30" s="687"/>
      <c r="BP30" s="687"/>
      <c r="BQ30" s="689"/>
      <c r="BR30" s="686">
        <v>99.6</v>
      </c>
      <c r="BS30" s="687"/>
      <c r="BT30" s="687"/>
      <c r="BU30" s="687"/>
      <c r="BV30" s="687"/>
      <c r="BW30" s="687"/>
      <c r="BX30" s="688">
        <v>94.9</v>
      </c>
      <c r="BY30" s="687"/>
      <c r="BZ30" s="687"/>
      <c r="CA30" s="687"/>
      <c r="CB30" s="689"/>
      <c r="CD30" s="692"/>
      <c r="CE30" s="693"/>
      <c r="CF30" s="657" t="s">
        <v>293</v>
      </c>
      <c r="CG30" s="654"/>
      <c r="CH30" s="654"/>
      <c r="CI30" s="654"/>
      <c r="CJ30" s="654"/>
      <c r="CK30" s="654"/>
      <c r="CL30" s="654"/>
      <c r="CM30" s="654"/>
      <c r="CN30" s="654"/>
      <c r="CO30" s="654"/>
      <c r="CP30" s="654"/>
      <c r="CQ30" s="655"/>
      <c r="CR30" s="620">
        <v>480131</v>
      </c>
      <c r="CS30" s="621"/>
      <c r="CT30" s="621"/>
      <c r="CU30" s="621"/>
      <c r="CV30" s="621"/>
      <c r="CW30" s="621"/>
      <c r="CX30" s="621"/>
      <c r="CY30" s="622"/>
      <c r="CZ30" s="623">
        <v>11.7</v>
      </c>
      <c r="DA30" s="641"/>
      <c r="DB30" s="641"/>
      <c r="DC30" s="642"/>
      <c r="DD30" s="626">
        <v>397387</v>
      </c>
      <c r="DE30" s="621"/>
      <c r="DF30" s="621"/>
      <c r="DG30" s="621"/>
      <c r="DH30" s="621"/>
      <c r="DI30" s="621"/>
      <c r="DJ30" s="621"/>
      <c r="DK30" s="622"/>
      <c r="DL30" s="626">
        <v>397387</v>
      </c>
      <c r="DM30" s="621"/>
      <c r="DN30" s="621"/>
      <c r="DO30" s="621"/>
      <c r="DP30" s="621"/>
      <c r="DQ30" s="621"/>
      <c r="DR30" s="621"/>
      <c r="DS30" s="621"/>
      <c r="DT30" s="621"/>
      <c r="DU30" s="621"/>
      <c r="DV30" s="622"/>
      <c r="DW30" s="643">
        <v>17.399999999999999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137647</v>
      </c>
      <c r="S31" s="621"/>
      <c r="T31" s="621"/>
      <c r="U31" s="621"/>
      <c r="V31" s="621"/>
      <c r="W31" s="621"/>
      <c r="X31" s="621"/>
      <c r="Y31" s="622"/>
      <c r="Z31" s="673">
        <v>3.2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99.5</v>
      </c>
      <c r="BH31" s="639"/>
      <c r="BI31" s="639"/>
      <c r="BJ31" s="639"/>
      <c r="BK31" s="639"/>
      <c r="BL31" s="639"/>
      <c r="BM31" s="675">
        <v>96.9</v>
      </c>
      <c r="BN31" s="685"/>
      <c r="BO31" s="685"/>
      <c r="BP31" s="685"/>
      <c r="BQ31" s="649"/>
      <c r="BR31" s="684">
        <v>99.7</v>
      </c>
      <c r="BS31" s="639"/>
      <c r="BT31" s="639"/>
      <c r="BU31" s="639"/>
      <c r="BV31" s="639"/>
      <c r="BW31" s="639"/>
      <c r="BX31" s="675">
        <v>96.6</v>
      </c>
      <c r="BY31" s="685"/>
      <c r="BZ31" s="685"/>
      <c r="CA31" s="685"/>
      <c r="CB31" s="649"/>
      <c r="CD31" s="692"/>
      <c r="CE31" s="693"/>
      <c r="CF31" s="657" t="s">
        <v>297</v>
      </c>
      <c r="CG31" s="654"/>
      <c r="CH31" s="654"/>
      <c r="CI31" s="654"/>
      <c r="CJ31" s="654"/>
      <c r="CK31" s="654"/>
      <c r="CL31" s="654"/>
      <c r="CM31" s="654"/>
      <c r="CN31" s="654"/>
      <c r="CO31" s="654"/>
      <c r="CP31" s="654"/>
      <c r="CQ31" s="655"/>
      <c r="CR31" s="620">
        <v>47987</v>
      </c>
      <c r="CS31" s="639"/>
      <c r="CT31" s="639"/>
      <c r="CU31" s="639"/>
      <c r="CV31" s="639"/>
      <c r="CW31" s="639"/>
      <c r="CX31" s="639"/>
      <c r="CY31" s="640"/>
      <c r="CZ31" s="623">
        <v>1.2</v>
      </c>
      <c r="DA31" s="641"/>
      <c r="DB31" s="641"/>
      <c r="DC31" s="642"/>
      <c r="DD31" s="626">
        <v>47987</v>
      </c>
      <c r="DE31" s="639"/>
      <c r="DF31" s="639"/>
      <c r="DG31" s="639"/>
      <c r="DH31" s="639"/>
      <c r="DI31" s="639"/>
      <c r="DJ31" s="639"/>
      <c r="DK31" s="640"/>
      <c r="DL31" s="626">
        <v>47987</v>
      </c>
      <c r="DM31" s="639"/>
      <c r="DN31" s="639"/>
      <c r="DO31" s="639"/>
      <c r="DP31" s="639"/>
      <c r="DQ31" s="639"/>
      <c r="DR31" s="639"/>
      <c r="DS31" s="639"/>
      <c r="DT31" s="639"/>
      <c r="DU31" s="639"/>
      <c r="DV31" s="640"/>
      <c r="DW31" s="643">
        <v>2.1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125927</v>
      </c>
      <c r="S32" s="621"/>
      <c r="T32" s="621"/>
      <c r="U32" s="621"/>
      <c r="V32" s="621"/>
      <c r="W32" s="621"/>
      <c r="X32" s="621"/>
      <c r="Y32" s="622"/>
      <c r="Z32" s="673">
        <v>3</v>
      </c>
      <c r="AA32" s="673"/>
      <c r="AB32" s="673"/>
      <c r="AC32" s="673"/>
      <c r="AD32" s="674" t="s">
        <v>112</v>
      </c>
      <c r="AE32" s="674"/>
      <c r="AF32" s="674"/>
      <c r="AG32" s="674"/>
      <c r="AH32" s="674"/>
      <c r="AI32" s="674"/>
      <c r="AJ32" s="674"/>
      <c r="AK32" s="674"/>
      <c r="AL32" s="643" t="s">
        <v>112</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v>
      </c>
      <c r="BH32" s="605"/>
      <c r="BI32" s="605"/>
      <c r="BJ32" s="605"/>
      <c r="BK32" s="605"/>
      <c r="BL32" s="605"/>
      <c r="BM32" s="668">
        <v>91.8</v>
      </c>
      <c r="BN32" s="605"/>
      <c r="BO32" s="605"/>
      <c r="BP32" s="605"/>
      <c r="BQ32" s="662"/>
      <c r="BR32" s="683">
        <v>99.5</v>
      </c>
      <c r="BS32" s="605"/>
      <c r="BT32" s="605"/>
      <c r="BU32" s="605"/>
      <c r="BV32" s="605"/>
      <c r="BW32" s="605"/>
      <c r="BX32" s="668">
        <v>92.1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277554</v>
      </c>
      <c r="S33" s="621"/>
      <c r="T33" s="621"/>
      <c r="U33" s="621"/>
      <c r="V33" s="621"/>
      <c r="W33" s="621"/>
      <c r="X33" s="621"/>
      <c r="Y33" s="622"/>
      <c r="Z33" s="673">
        <v>6.5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1638618</v>
      </c>
      <c r="CS33" s="639"/>
      <c r="CT33" s="639"/>
      <c r="CU33" s="639"/>
      <c r="CV33" s="639"/>
      <c r="CW33" s="639"/>
      <c r="CX33" s="639"/>
      <c r="CY33" s="640"/>
      <c r="CZ33" s="623">
        <v>40</v>
      </c>
      <c r="DA33" s="641"/>
      <c r="DB33" s="641"/>
      <c r="DC33" s="642"/>
      <c r="DD33" s="626">
        <v>1403111</v>
      </c>
      <c r="DE33" s="639"/>
      <c r="DF33" s="639"/>
      <c r="DG33" s="639"/>
      <c r="DH33" s="639"/>
      <c r="DI33" s="639"/>
      <c r="DJ33" s="639"/>
      <c r="DK33" s="640"/>
      <c r="DL33" s="626">
        <v>892206</v>
      </c>
      <c r="DM33" s="639"/>
      <c r="DN33" s="639"/>
      <c r="DO33" s="639"/>
      <c r="DP33" s="639"/>
      <c r="DQ33" s="639"/>
      <c r="DR33" s="639"/>
      <c r="DS33" s="639"/>
      <c r="DT33" s="639"/>
      <c r="DU33" s="639"/>
      <c r="DV33" s="640"/>
      <c r="DW33" s="643">
        <v>39.1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548369</v>
      </c>
      <c r="CS34" s="621"/>
      <c r="CT34" s="621"/>
      <c r="CU34" s="621"/>
      <c r="CV34" s="621"/>
      <c r="CW34" s="621"/>
      <c r="CX34" s="621"/>
      <c r="CY34" s="622"/>
      <c r="CZ34" s="623">
        <v>13.4</v>
      </c>
      <c r="DA34" s="641"/>
      <c r="DB34" s="641"/>
      <c r="DC34" s="642"/>
      <c r="DD34" s="626">
        <v>434631</v>
      </c>
      <c r="DE34" s="621"/>
      <c r="DF34" s="621"/>
      <c r="DG34" s="621"/>
      <c r="DH34" s="621"/>
      <c r="DI34" s="621"/>
      <c r="DJ34" s="621"/>
      <c r="DK34" s="622"/>
      <c r="DL34" s="626">
        <v>358545</v>
      </c>
      <c r="DM34" s="621"/>
      <c r="DN34" s="621"/>
      <c r="DO34" s="621"/>
      <c r="DP34" s="621"/>
      <c r="DQ34" s="621"/>
      <c r="DR34" s="621"/>
      <c r="DS34" s="621"/>
      <c r="DT34" s="621"/>
      <c r="DU34" s="621"/>
      <c r="DV34" s="622"/>
      <c r="DW34" s="643">
        <v>15.7</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83354</v>
      </c>
      <c r="S35" s="621"/>
      <c r="T35" s="621"/>
      <c r="U35" s="621"/>
      <c r="V35" s="621"/>
      <c r="W35" s="621"/>
      <c r="X35" s="621"/>
      <c r="Y35" s="622"/>
      <c r="Z35" s="673">
        <v>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363947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10223</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87395</v>
      </c>
      <c r="CS35" s="639"/>
      <c r="CT35" s="639"/>
      <c r="CU35" s="639"/>
      <c r="CV35" s="639"/>
      <c r="CW35" s="639"/>
      <c r="CX35" s="639"/>
      <c r="CY35" s="640"/>
      <c r="CZ35" s="623">
        <v>2.1</v>
      </c>
      <c r="DA35" s="641"/>
      <c r="DB35" s="641"/>
      <c r="DC35" s="642"/>
      <c r="DD35" s="626">
        <v>83933</v>
      </c>
      <c r="DE35" s="639"/>
      <c r="DF35" s="639"/>
      <c r="DG35" s="639"/>
      <c r="DH35" s="639"/>
      <c r="DI35" s="639"/>
      <c r="DJ35" s="639"/>
      <c r="DK35" s="640"/>
      <c r="DL35" s="626">
        <v>75802</v>
      </c>
      <c r="DM35" s="639"/>
      <c r="DN35" s="639"/>
      <c r="DO35" s="639"/>
      <c r="DP35" s="639"/>
      <c r="DQ35" s="639"/>
      <c r="DR35" s="639"/>
      <c r="DS35" s="639"/>
      <c r="DT35" s="639"/>
      <c r="DU35" s="639"/>
      <c r="DV35" s="640"/>
      <c r="DW35" s="643">
        <v>3.3</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4239192</v>
      </c>
      <c r="S36" s="661"/>
      <c r="T36" s="661"/>
      <c r="U36" s="661"/>
      <c r="V36" s="661"/>
      <c r="W36" s="661"/>
      <c r="X36" s="661"/>
      <c r="Y36" s="664"/>
      <c r="Z36" s="665">
        <v>100</v>
      </c>
      <c r="AA36" s="665"/>
      <c r="AB36" s="665"/>
      <c r="AC36" s="665"/>
      <c r="AD36" s="666">
        <v>2196244</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94200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-40199</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458503</v>
      </c>
      <c r="CS36" s="621"/>
      <c r="CT36" s="621"/>
      <c r="CU36" s="621"/>
      <c r="CV36" s="621"/>
      <c r="CW36" s="621"/>
      <c r="CX36" s="621"/>
      <c r="CY36" s="622"/>
      <c r="CZ36" s="623">
        <v>11.2</v>
      </c>
      <c r="DA36" s="641"/>
      <c r="DB36" s="641"/>
      <c r="DC36" s="642"/>
      <c r="DD36" s="626">
        <v>382758</v>
      </c>
      <c r="DE36" s="621"/>
      <c r="DF36" s="621"/>
      <c r="DG36" s="621"/>
      <c r="DH36" s="621"/>
      <c r="DI36" s="621"/>
      <c r="DJ36" s="621"/>
      <c r="DK36" s="622"/>
      <c r="DL36" s="626">
        <v>322745</v>
      </c>
      <c r="DM36" s="621"/>
      <c r="DN36" s="621"/>
      <c r="DO36" s="621"/>
      <c r="DP36" s="621"/>
      <c r="DQ36" s="621"/>
      <c r="DR36" s="621"/>
      <c r="DS36" s="621"/>
      <c r="DT36" s="621"/>
      <c r="DU36" s="621"/>
      <c r="DV36" s="622"/>
      <c r="DW36" s="643">
        <v>14.2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59700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456</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253391</v>
      </c>
      <c r="CS37" s="639"/>
      <c r="CT37" s="639"/>
      <c r="CU37" s="639"/>
      <c r="CV37" s="639"/>
      <c r="CW37" s="639"/>
      <c r="CX37" s="639"/>
      <c r="CY37" s="640"/>
      <c r="CZ37" s="623">
        <v>6.2</v>
      </c>
      <c r="DA37" s="641"/>
      <c r="DB37" s="641"/>
      <c r="DC37" s="642"/>
      <c r="DD37" s="626">
        <v>251174</v>
      </c>
      <c r="DE37" s="639"/>
      <c r="DF37" s="639"/>
      <c r="DG37" s="639"/>
      <c r="DH37" s="639"/>
      <c r="DI37" s="639"/>
      <c r="DJ37" s="639"/>
      <c r="DK37" s="640"/>
      <c r="DL37" s="626">
        <v>251174</v>
      </c>
      <c r="DM37" s="639"/>
      <c r="DN37" s="639"/>
      <c r="DO37" s="639"/>
      <c r="DP37" s="639"/>
      <c r="DQ37" s="639"/>
      <c r="DR37" s="639"/>
      <c r="DS37" s="639"/>
      <c r="DT37" s="639"/>
      <c r="DU37" s="639"/>
      <c r="DV37" s="640"/>
      <c r="DW37" s="643">
        <v>11</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794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363947</v>
      </c>
      <c r="CS38" s="621"/>
      <c r="CT38" s="621"/>
      <c r="CU38" s="621"/>
      <c r="CV38" s="621"/>
      <c r="CW38" s="621"/>
      <c r="CX38" s="621"/>
      <c r="CY38" s="622"/>
      <c r="CZ38" s="623">
        <v>8.9</v>
      </c>
      <c r="DA38" s="641"/>
      <c r="DB38" s="641"/>
      <c r="DC38" s="642"/>
      <c r="DD38" s="626">
        <v>337623</v>
      </c>
      <c r="DE38" s="621"/>
      <c r="DF38" s="621"/>
      <c r="DG38" s="621"/>
      <c r="DH38" s="621"/>
      <c r="DI38" s="621"/>
      <c r="DJ38" s="621"/>
      <c r="DK38" s="622"/>
      <c r="DL38" s="626">
        <v>135114</v>
      </c>
      <c r="DM38" s="621"/>
      <c r="DN38" s="621"/>
      <c r="DO38" s="621"/>
      <c r="DP38" s="621"/>
      <c r="DQ38" s="621"/>
      <c r="DR38" s="621"/>
      <c r="DS38" s="621"/>
      <c r="DT38" s="621"/>
      <c r="DU38" s="621"/>
      <c r="DV38" s="622"/>
      <c r="DW38" s="643">
        <v>5.9</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91</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179804</v>
      </c>
      <c r="CS39" s="639"/>
      <c r="CT39" s="639"/>
      <c r="CU39" s="639"/>
      <c r="CV39" s="639"/>
      <c r="CW39" s="639"/>
      <c r="CX39" s="639"/>
      <c r="CY39" s="640"/>
      <c r="CZ39" s="623">
        <v>4.4000000000000004</v>
      </c>
      <c r="DA39" s="641"/>
      <c r="DB39" s="641"/>
      <c r="DC39" s="642"/>
      <c r="DD39" s="626">
        <v>163566</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86384</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168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600</v>
      </c>
      <c r="CS40" s="621"/>
      <c r="CT40" s="621"/>
      <c r="CU40" s="621"/>
      <c r="CV40" s="621"/>
      <c r="CW40" s="621"/>
      <c r="CX40" s="621"/>
      <c r="CY40" s="622"/>
      <c r="CZ40" s="623">
        <v>0</v>
      </c>
      <c r="DA40" s="641"/>
      <c r="DB40" s="641"/>
      <c r="DC40" s="642"/>
      <c r="DD40" s="626">
        <v>600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123663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458</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1010601</v>
      </c>
      <c r="CS42" s="621"/>
      <c r="CT42" s="621"/>
      <c r="CU42" s="621"/>
      <c r="CV42" s="621"/>
      <c r="CW42" s="621"/>
      <c r="CX42" s="621"/>
      <c r="CY42" s="622"/>
      <c r="CZ42" s="623">
        <v>24.7</v>
      </c>
      <c r="DA42" s="624"/>
      <c r="DB42" s="624"/>
      <c r="DC42" s="625"/>
      <c r="DD42" s="626">
        <v>223078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11224</v>
      </c>
      <c r="CS43" s="639"/>
      <c r="CT43" s="639"/>
      <c r="CU43" s="639"/>
      <c r="CV43" s="639"/>
      <c r="CW43" s="639"/>
      <c r="CX43" s="639"/>
      <c r="CY43" s="640"/>
      <c r="CZ43" s="623">
        <v>0.3</v>
      </c>
      <c r="DA43" s="641"/>
      <c r="DB43" s="641"/>
      <c r="DC43" s="642"/>
      <c r="DD43" s="626">
        <v>2545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969038</v>
      </c>
      <c r="CS44" s="621"/>
      <c r="CT44" s="621"/>
      <c r="CU44" s="621"/>
      <c r="CV44" s="621"/>
      <c r="CW44" s="621"/>
      <c r="CX44" s="621"/>
      <c r="CY44" s="622"/>
      <c r="CZ44" s="623">
        <v>23.7</v>
      </c>
      <c r="DA44" s="624"/>
      <c r="DB44" s="624"/>
      <c r="DC44" s="625"/>
      <c r="DD44" s="626">
        <v>181515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769394</v>
      </c>
      <c r="CS45" s="639"/>
      <c r="CT45" s="639"/>
      <c r="CU45" s="639"/>
      <c r="CV45" s="639"/>
      <c r="CW45" s="639"/>
      <c r="CX45" s="639"/>
      <c r="CY45" s="640"/>
      <c r="CZ45" s="623">
        <v>18.8</v>
      </c>
      <c r="DA45" s="641"/>
      <c r="DB45" s="641"/>
      <c r="DC45" s="642"/>
      <c r="DD45" s="626">
        <v>69189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166846</v>
      </c>
      <c r="CS46" s="621"/>
      <c r="CT46" s="621"/>
      <c r="CU46" s="621"/>
      <c r="CV46" s="621"/>
      <c r="CW46" s="621"/>
      <c r="CX46" s="621"/>
      <c r="CY46" s="622"/>
      <c r="CZ46" s="623">
        <v>4.0999999999999996</v>
      </c>
      <c r="DA46" s="624"/>
      <c r="DB46" s="624"/>
      <c r="DC46" s="625"/>
      <c r="DD46" s="626">
        <v>112271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41563</v>
      </c>
      <c r="CS47" s="639"/>
      <c r="CT47" s="639"/>
      <c r="CU47" s="639"/>
      <c r="CV47" s="639"/>
      <c r="CW47" s="639"/>
      <c r="CX47" s="639"/>
      <c r="CY47" s="640"/>
      <c r="CZ47" s="623">
        <v>1</v>
      </c>
      <c r="DA47" s="641"/>
      <c r="DB47" s="641"/>
      <c r="DC47" s="642"/>
      <c r="DD47" s="626">
        <v>41563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4093290</v>
      </c>
      <c r="CS49" s="605"/>
      <c r="CT49" s="605"/>
      <c r="CU49" s="605"/>
      <c r="CV49" s="605"/>
      <c r="CW49" s="605"/>
      <c r="CX49" s="605"/>
      <c r="CY49" s="606"/>
      <c r="CZ49" s="607">
        <v>100</v>
      </c>
      <c r="DA49" s="608"/>
      <c r="DB49" s="608"/>
      <c r="DC49" s="609"/>
      <c r="DD49" s="610">
        <v>2802590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4239</v>
      </c>
      <c r="R7" s="1134"/>
      <c r="S7" s="1134"/>
      <c r="T7" s="1134"/>
      <c r="U7" s="1134"/>
      <c r="V7" s="1134">
        <v>4093</v>
      </c>
      <c r="W7" s="1134"/>
      <c r="X7" s="1134"/>
      <c r="Y7" s="1134"/>
      <c r="Z7" s="1134"/>
      <c r="AA7" s="1134">
        <v>146</v>
      </c>
      <c r="AB7" s="1134"/>
      <c r="AC7" s="1134"/>
      <c r="AD7" s="1134"/>
      <c r="AE7" s="1135"/>
      <c r="AF7" s="1136">
        <v>100</v>
      </c>
      <c r="AG7" s="1137"/>
      <c r="AH7" s="1137"/>
      <c r="AI7" s="1137"/>
      <c r="AJ7" s="1138"/>
      <c r="AK7" s="1120">
        <v>294</v>
      </c>
      <c r="AL7" s="1121"/>
      <c r="AM7" s="1121"/>
      <c r="AN7" s="1121"/>
      <c r="AO7" s="1121"/>
      <c r="AP7" s="1121">
        <v>4066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536</v>
      </c>
      <c r="BT7" s="1125"/>
      <c r="BU7" s="1125"/>
      <c r="BV7" s="1125"/>
      <c r="BW7" s="1125"/>
      <c r="BX7" s="1125"/>
      <c r="BY7" s="1125"/>
      <c r="BZ7" s="1125"/>
      <c r="CA7" s="1125"/>
      <c r="CB7" s="1125"/>
      <c r="CC7" s="1125"/>
      <c r="CD7" s="1125"/>
      <c r="CE7" s="1125"/>
      <c r="CF7" s="1125"/>
      <c r="CG7" s="1126"/>
      <c r="CH7" s="1117">
        <v>1</v>
      </c>
      <c r="CI7" s="1118"/>
      <c r="CJ7" s="1118"/>
      <c r="CK7" s="1118"/>
      <c r="CL7" s="1119"/>
      <c r="CM7" s="1117">
        <v>10</v>
      </c>
      <c r="CN7" s="1118"/>
      <c r="CO7" s="1118"/>
      <c r="CP7" s="1118"/>
      <c r="CQ7" s="1119"/>
      <c r="CR7" s="1117">
        <v>4</v>
      </c>
      <c r="CS7" s="1118"/>
      <c r="CT7" s="1118"/>
      <c r="CU7" s="1118"/>
      <c r="CV7" s="1119"/>
      <c r="CW7" s="1117" t="s">
        <v>531</v>
      </c>
      <c r="CX7" s="1118"/>
      <c r="CY7" s="1118"/>
      <c r="CZ7" s="1118"/>
      <c r="DA7" s="1119"/>
      <c r="DB7" s="1117" t="s">
        <v>531</v>
      </c>
      <c r="DC7" s="1118"/>
      <c r="DD7" s="1118"/>
      <c r="DE7" s="1118"/>
      <c r="DF7" s="1119"/>
      <c r="DG7" s="1117" t="s">
        <v>531</v>
      </c>
      <c r="DH7" s="1118"/>
      <c r="DI7" s="1118"/>
      <c r="DJ7" s="1118"/>
      <c r="DK7" s="1119"/>
      <c r="DL7" s="1117" t="s">
        <v>531</v>
      </c>
      <c r="DM7" s="1118"/>
      <c r="DN7" s="1118"/>
      <c r="DO7" s="1118"/>
      <c r="DP7" s="1119"/>
      <c r="DQ7" s="1117" t="s">
        <v>531</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537</v>
      </c>
      <c r="BT8" s="1044"/>
      <c r="BU8" s="1044"/>
      <c r="BV8" s="1044"/>
      <c r="BW8" s="1044"/>
      <c r="BX8" s="1044"/>
      <c r="BY8" s="1044"/>
      <c r="BZ8" s="1044"/>
      <c r="CA8" s="1044"/>
      <c r="CB8" s="1044"/>
      <c r="CC8" s="1044"/>
      <c r="CD8" s="1044"/>
      <c r="CE8" s="1044"/>
      <c r="CF8" s="1044"/>
      <c r="CG8" s="1045"/>
      <c r="CH8" s="1018">
        <v>-1</v>
      </c>
      <c r="CI8" s="1019"/>
      <c r="CJ8" s="1019"/>
      <c r="CK8" s="1019"/>
      <c r="CL8" s="1020"/>
      <c r="CM8" s="1018">
        <v>2</v>
      </c>
      <c r="CN8" s="1019"/>
      <c r="CO8" s="1019"/>
      <c r="CP8" s="1019"/>
      <c r="CQ8" s="1020"/>
      <c r="CR8" s="1018">
        <v>3</v>
      </c>
      <c r="CS8" s="1019"/>
      <c r="CT8" s="1019"/>
      <c r="CU8" s="1019"/>
      <c r="CV8" s="1020"/>
      <c r="CW8" s="1018" t="s">
        <v>531</v>
      </c>
      <c r="CX8" s="1019"/>
      <c r="CY8" s="1019"/>
      <c r="CZ8" s="1019"/>
      <c r="DA8" s="1020"/>
      <c r="DB8" s="1018" t="s">
        <v>531</v>
      </c>
      <c r="DC8" s="1019"/>
      <c r="DD8" s="1019"/>
      <c r="DE8" s="1019"/>
      <c r="DF8" s="1020"/>
      <c r="DG8" s="1018" t="s">
        <v>531</v>
      </c>
      <c r="DH8" s="1019"/>
      <c r="DI8" s="1019"/>
      <c r="DJ8" s="1019"/>
      <c r="DK8" s="1020"/>
      <c r="DL8" s="1018" t="s">
        <v>531</v>
      </c>
      <c r="DM8" s="1019"/>
      <c r="DN8" s="1019"/>
      <c r="DO8" s="1019"/>
      <c r="DP8" s="1020"/>
      <c r="DQ8" s="1018" t="s">
        <v>531</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4239</v>
      </c>
      <c r="R23" s="1098"/>
      <c r="S23" s="1098"/>
      <c r="T23" s="1098"/>
      <c r="U23" s="1098"/>
      <c r="V23" s="1098">
        <v>4093</v>
      </c>
      <c r="W23" s="1098"/>
      <c r="X23" s="1098"/>
      <c r="Y23" s="1098"/>
      <c r="Z23" s="1098"/>
      <c r="AA23" s="1098">
        <v>146</v>
      </c>
      <c r="AB23" s="1098"/>
      <c r="AC23" s="1098"/>
      <c r="AD23" s="1098"/>
      <c r="AE23" s="1099"/>
      <c r="AF23" s="1100">
        <v>100</v>
      </c>
      <c r="AG23" s="1098"/>
      <c r="AH23" s="1098"/>
      <c r="AI23" s="1098"/>
      <c r="AJ23" s="1101"/>
      <c r="AK23" s="1102"/>
      <c r="AL23" s="1103"/>
      <c r="AM23" s="1103"/>
      <c r="AN23" s="1103"/>
      <c r="AO23" s="1103"/>
      <c r="AP23" s="1098">
        <v>4066</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596</v>
      </c>
      <c r="R28" s="1083"/>
      <c r="S28" s="1083"/>
      <c r="T28" s="1083"/>
      <c r="U28" s="1083"/>
      <c r="V28" s="1083">
        <v>586</v>
      </c>
      <c r="W28" s="1083"/>
      <c r="X28" s="1083"/>
      <c r="Y28" s="1083"/>
      <c r="Z28" s="1083"/>
      <c r="AA28" s="1083">
        <v>10</v>
      </c>
      <c r="AB28" s="1083"/>
      <c r="AC28" s="1083"/>
      <c r="AD28" s="1083"/>
      <c r="AE28" s="1084"/>
      <c r="AF28" s="1085">
        <v>10</v>
      </c>
      <c r="AG28" s="1083"/>
      <c r="AH28" s="1083"/>
      <c r="AI28" s="1083"/>
      <c r="AJ28" s="1086"/>
      <c r="AK28" s="1087">
        <v>86</v>
      </c>
      <c r="AL28" s="1075"/>
      <c r="AM28" s="1075"/>
      <c r="AN28" s="1075"/>
      <c r="AO28" s="1075"/>
      <c r="AP28" s="1075" t="s">
        <v>531</v>
      </c>
      <c r="AQ28" s="1075"/>
      <c r="AR28" s="1075"/>
      <c r="AS28" s="1075"/>
      <c r="AT28" s="1075"/>
      <c r="AU28" s="1075" t="s">
        <v>532</v>
      </c>
      <c r="AV28" s="1075"/>
      <c r="AW28" s="1075"/>
      <c r="AX28" s="1075"/>
      <c r="AY28" s="1075"/>
      <c r="AZ28" s="1076" t="s">
        <v>531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364</v>
      </c>
      <c r="R29" s="1073"/>
      <c r="S29" s="1073"/>
      <c r="T29" s="1073"/>
      <c r="U29" s="1073"/>
      <c r="V29" s="1073">
        <v>348</v>
      </c>
      <c r="W29" s="1073"/>
      <c r="X29" s="1073"/>
      <c r="Y29" s="1073"/>
      <c r="Z29" s="1073"/>
      <c r="AA29" s="1073">
        <v>16</v>
      </c>
      <c r="AB29" s="1073"/>
      <c r="AC29" s="1073"/>
      <c r="AD29" s="1073"/>
      <c r="AE29" s="1074"/>
      <c r="AF29" s="1048">
        <v>16</v>
      </c>
      <c r="AG29" s="1049"/>
      <c r="AH29" s="1049"/>
      <c r="AI29" s="1049"/>
      <c r="AJ29" s="1050"/>
      <c r="AK29" s="1009">
        <v>57</v>
      </c>
      <c r="AL29" s="1000"/>
      <c r="AM29" s="1000"/>
      <c r="AN29" s="1000"/>
      <c r="AO29" s="1000"/>
      <c r="AP29" s="1000" t="s">
        <v>531</v>
      </c>
      <c r="AQ29" s="1000"/>
      <c r="AR29" s="1000"/>
      <c r="AS29" s="1000"/>
      <c r="AT29" s="1000"/>
      <c r="AU29" s="1000" t="s">
        <v>533</v>
      </c>
      <c r="AV29" s="1000"/>
      <c r="AW29" s="1000"/>
      <c r="AX29" s="1000"/>
      <c r="AY29" s="1000"/>
      <c r="AZ29" s="1071" t="s">
        <v>531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49</v>
      </c>
      <c r="R30" s="1073"/>
      <c r="S30" s="1073"/>
      <c r="T30" s="1073"/>
      <c r="U30" s="1073"/>
      <c r="V30" s="1073">
        <v>48</v>
      </c>
      <c r="W30" s="1073"/>
      <c r="X30" s="1073"/>
      <c r="Y30" s="1073"/>
      <c r="Z30" s="1073"/>
      <c r="AA30" s="1073">
        <v>1</v>
      </c>
      <c r="AB30" s="1073"/>
      <c r="AC30" s="1073"/>
      <c r="AD30" s="1073"/>
      <c r="AE30" s="1074"/>
      <c r="AF30" s="1048">
        <v>1</v>
      </c>
      <c r="AG30" s="1049"/>
      <c r="AH30" s="1049"/>
      <c r="AI30" s="1049"/>
      <c r="AJ30" s="1050"/>
      <c r="AK30" s="1009">
        <v>20</v>
      </c>
      <c r="AL30" s="1000"/>
      <c r="AM30" s="1000"/>
      <c r="AN30" s="1000"/>
      <c r="AO30" s="1000"/>
      <c r="AP30" s="1000" t="s">
        <v>532</v>
      </c>
      <c r="AQ30" s="1000"/>
      <c r="AR30" s="1000"/>
      <c r="AS30" s="1000"/>
      <c r="AT30" s="1000"/>
      <c r="AU30" s="1000" t="s">
        <v>532</v>
      </c>
      <c r="AV30" s="1000"/>
      <c r="AW30" s="1000"/>
      <c r="AX30" s="1000"/>
      <c r="AY30" s="1000"/>
      <c r="AZ30" s="1071" t="s">
        <v>531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135</v>
      </c>
      <c r="R31" s="1073"/>
      <c r="S31" s="1073"/>
      <c r="T31" s="1073"/>
      <c r="U31" s="1073"/>
      <c r="V31" s="1073">
        <v>135</v>
      </c>
      <c r="W31" s="1073"/>
      <c r="X31" s="1073"/>
      <c r="Y31" s="1073"/>
      <c r="Z31" s="1073"/>
      <c r="AA31" s="1073">
        <v>0</v>
      </c>
      <c r="AB31" s="1073"/>
      <c r="AC31" s="1073"/>
      <c r="AD31" s="1073"/>
      <c r="AE31" s="1074"/>
      <c r="AF31" s="1048">
        <v>0</v>
      </c>
      <c r="AG31" s="1049"/>
      <c r="AH31" s="1049"/>
      <c r="AI31" s="1049"/>
      <c r="AJ31" s="1050"/>
      <c r="AK31" s="1009">
        <v>60</v>
      </c>
      <c r="AL31" s="1000"/>
      <c r="AM31" s="1000"/>
      <c r="AN31" s="1000"/>
      <c r="AO31" s="1000"/>
      <c r="AP31" s="1000">
        <v>525</v>
      </c>
      <c r="AQ31" s="1000"/>
      <c r="AR31" s="1000"/>
      <c r="AS31" s="1000"/>
      <c r="AT31" s="1000"/>
      <c r="AU31" s="1000">
        <v>371</v>
      </c>
      <c r="AV31" s="1000"/>
      <c r="AW31" s="1000"/>
      <c r="AX31" s="1000"/>
      <c r="AY31" s="1000"/>
      <c r="AZ31" s="1071" t="s">
        <v>531</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210</v>
      </c>
      <c r="R32" s="1073"/>
      <c r="S32" s="1073"/>
      <c r="T32" s="1073"/>
      <c r="U32" s="1073"/>
      <c r="V32" s="1073">
        <v>210</v>
      </c>
      <c r="W32" s="1073"/>
      <c r="X32" s="1073"/>
      <c r="Y32" s="1073"/>
      <c r="Z32" s="1073"/>
      <c r="AA32" s="1073">
        <v>0</v>
      </c>
      <c r="AB32" s="1073"/>
      <c r="AC32" s="1073"/>
      <c r="AD32" s="1073"/>
      <c r="AE32" s="1074"/>
      <c r="AF32" s="1048">
        <v>0</v>
      </c>
      <c r="AG32" s="1049"/>
      <c r="AH32" s="1049"/>
      <c r="AI32" s="1049"/>
      <c r="AJ32" s="1050"/>
      <c r="AK32" s="1009">
        <v>94</v>
      </c>
      <c r="AL32" s="1000"/>
      <c r="AM32" s="1000"/>
      <c r="AN32" s="1000"/>
      <c r="AO32" s="1000"/>
      <c r="AP32" s="1000">
        <v>651</v>
      </c>
      <c r="AQ32" s="1000"/>
      <c r="AR32" s="1000"/>
      <c r="AS32" s="1000"/>
      <c r="AT32" s="1000"/>
      <c r="AU32" s="1000">
        <v>505</v>
      </c>
      <c r="AV32" s="1000"/>
      <c r="AW32" s="1000"/>
      <c r="AX32" s="1000"/>
      <c r="AY32" s="1000"/>
      <c r="AZ32" s="1071" t="s">
        <v>531</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28</v>
      </c>
      <c r="AG63" s="988"/>
      <c r="AH63" s="988"/>
      <c r="AI63" s="988"/>
      <c r="AJ63" s="1059"/>
      <c r="AK63" s="1060"/>
      <c r="AL63" s="992"/>
      <c r="AM63" s="992"/>
      <c r="AN63" s="992"/>
      <c r="AO63" s="992"/>
      <c r="AP63" s="988">
        <v>1176</v>
      </c>
      <c r="AQ63" s="988"/>
      <c r="AR63" s="988"/>
      <c r="AS63" s="988"/>
      <c r="AT63" s="988"/>
      <c r="AU63" s="988">
        <v>876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2803</v>
      </c>
      <c r="R68" s="1011"/>
      <c r="S68" s="1011"/>
      <c r="T68" s="1011"/>
      <c r="U68" s="1011"/>
      <c r="V68" s="1011">
        <v>2802</v>
      </c>
      <c r="W68" s="1011"/>
      <c r="X68" s="1011"/>
      <c r="Y68" s="1011"/>
      <c r="Z68" s="1011"/>
      <c r="AA68" s="1011">
        <v>1</v>
      </c>
      <c r="AB68" s="1011"/>
      <c r="AC68" s="1011"/>
      <c r="AD68" s="1011"/>
      <c r="AE68" s="1011"/>
      <c r="AF68" s="1011">
        <v>1</v>
      </c>
      <c r="AG68" s="1011"/>
      <c r="AH68" s="1011"/>
      <c r="AI68" s="1011"/>
      <c r="AJ68" s="1011"/>
      <c r="AK68" s="1011" t="s">
        <v>531</v>
      </c>
      <c r="AL68" s="1011"/>
      <c r="AM68" s="1011"/>
      <c r="AN68" s="1011"/>
      <c r="AO68" s="1011"/>
      <c r="AP68" s="1011">
        <v>586</v>
      </c>
      <c r="AQ68" s="1011"/>
      <c r="AR68" s="1011"/>
      <c r="AS68" s="1011"/>
      <c r="AT68" s="1011"/>
      <c r="AU68" s="1011">
        <v>20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1411</v>
      </c>
      <c r="R69" s="1000"/>
      <c r="S69" s="1000"/>
      <c r="T69" s="1000"/>
      <c r="U69" s="1000"/>
      <c r="V69" s="1000">
        <v>1340</v>
      </c>
      <c r="W69" s="1000"/>
      <c r="X69" s="1000"/>
      <c r="Y69" s="1000"/>
      <c r="Z69" s="1000"/>
      <c r="AA69" s="1000">
        <v>70</v>
      </c>
      <c r="AB69" s="1000"/>
      <c r="AC69" s="1000"/>
      <c r="AD69" s="1000"/>
      <c r="AE69" s="1000"/>
      <c r="AF69" s="1000">
        <v>70</v>
      </c>
      <c r="AG69" s="1000"/>
      <c r="AH69" s="1000"/>
      <c r="AI69" s="1000"/>
      <c r="AJ69" s="1000"/>
      <c r="AK69" s="1000" t="s">
        <v>538</v>
      </c>
      <c r="AL69" s="1000"/>
      <c r="AM69" s="1000"/>
      <c r="AN69" s="1000"/>
      <c r="AO69" s="1000"/>
      <c r="AP69" s="1000">
        <v>211</v>
      </c>
      <c r="AQ69" s="1000"/>
      <c r="AR69" s="1000"/>
      <c r="AS69" s="1000"/>
      <c r="AT69" s="1000"/>
      <c r="AU69" s="1000">
        <v>11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71</v>
      </c>
      <c r="AG88" s="988"/>
      <c r="AH88" s="988"/>
      <c r="AI88" s="988"/>
      <c r="AJ88" s="988"/>
      <c r="AK88" s="992"/>
      <c r="AL88" s="992"/>
      <c r="AM88" s="992"/>
      <c r="AN88" s="992"/>
      <c r="AO88" s="992"/>
      <c r="AP88" s="988">
        <v>797</v>
      </c>
      <c r="AQ88" s="988"/>
      <c r="AR88" s="988"/>
      <c r="AS88" s="988"/>
      <c r="AT88" s="988"/>
      <c r="AU88" s="988">
        <v>31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v>
      </c>
      <c r="CS102" s="980"/>
      <c r="CT102" s="980"/>
      <c r="CU102" s="980"/>
      <c r="CV102" s="981"/>
      <c r="CW102" s="979" t="s">
        <v>539</v>
      </c>
      <c r="CX102" s="980"/>
      <c r="CY102" s="980"/>
      <c r="CZ102" s="980"/>
      <c r="DA102" s="981"/>
      <c r="DB102" s="979" t="s">
        <v>540</v>
      </c>
      <c r="DC102" s="980"/>
      <c r="DD102" s="980"/>
      <c r="DE102" s="980"/>
      <c r="DF102" s="981"/>
      <c r="DG102" s="979" t="s">
        <v>540</v>
      </c>
      <c r="DH102" s="980"/>
      <c r="DI102" s="980"/>
      <c r="DJ102" s="980"/>
      <c r="DK102" s="981"/>
      <c r="DL102" s="979" t="s">
        <v>540</v>
      </c>
      <c r="DM102" s="980"/>
      <c r="DN102" s="980"/>
      <c r="DO102" s="980"/>
      <c r="DP102" s="981"/>
      <c r="DQ102" s="979" t="s">
        <v>540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288</v>
      </c>
      <c r="AG109" s="923"/>
      <c r="AH109" s="923"/>
      <c r="AI109" s="923"/>
      <c r="AJ109" s="924"/>
      <c r="AK109" s="925" t="s">
        <v>287</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288</v>
      </c>
      <c r="BW109" s="923"/>
      <c r="BX109" s="923"/>
      <c r="BY109" s="923"/>
      <c r="BZ109" s="924"/>
      <c r="CA109" s="925" t="s">
        <v>287</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288</v>
      </c>
      <c r="DM109" s="923"/>
      <c r="DN109" s="923"/>
      <c r="DO109" s="923"/>
      <c r="DP109" s="924"/>
      <c r="DQ109" s="925" t="s">
        <v>287</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596554</v>
      </c>
      <c r="AB110" s="916"/>
      <c r="AC110" s="916"/>
      <c r="AD110" s="916"/>
      <c r="AE110" s="917"/>
      <c r="AF110" s="918">
        <v>555726</v>
      </c>
      <c r="AG110" s="916"/>
      <c r="AH110" s="916"/>
      <c r="AI110" s="916"/>
      <c r="AJ110" s="917"/>
      <c r="AK110" s="918">
        <v>528118</v>
      </c>
      <c r="AL110" s="916"/>
      <c r="AM110" s="916"/>
      <c r="AN110" s="916"/>
      <c r="AO110" s="917"/>
      <c r="AP110" s="919">
        <v>29</v>
      </c>
      <c r="AQ110" s="920"/>
      <c r="AR110" s="920"/>
      <c r="AS110" s="920"/>
      <c r="AT110" s="921"/>
      <c r="AU110" s="955" t="s">
        <v>62</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4318921</v>
      </c>
      <c r="BR110" s="863"/>
      <c r="BS110" s="863"/>
      <c r="BT110" s="863"/>
      <c r="BU110" s="863"/>
      <c r="BV110" s="863">
        <v>4268717</v>
      </c>
      <c r="BW110" s="863"/>
      <c r="BX110" s="863"/>
      <c r="BY110" s="863"/>
      <c r="BZ110" s="863"/>
      <c r="CA110" s="863">
        <v>4066140</v>
      </c>
      <c r="CB110" s="863"/>
      <c r="CC110" s="863"/>
      <c r="CD110" s="863"/>
      <c r="CE110" s="863"/>
      <c r="CF110" s="887">
        <v>223.4</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18710</v>
      </c>
      <c r="BR111" s="835"/>
      <c r="BS111" s="835"/>
      <c r="BT111" s="835"/>
      <c r="BU111" s="835"/>
      <c r="BV111" s="835">
        <v>304805</v>
      </c>
      <c r="BW111" s="835"/>
      <c r="BX111" s="835"/>
      <c r="BY111" s="835"/>
      <c r="BZ111" s="835"/>
      <c r="CA111" s="835">
        <v>348740</v>
      </c>
      <c r="CB111" s="835"/>
      <c r="CC111" s="835"/>
      <c r="CD111" s="835"/>
      <c r="CE111" s="835"/>
      <c r="CF111" s="896">
        <v>19.2</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955851</v>
      </c>
      <c r="BR112" s="835"/>
      <c r="BS112" s="835"/>
      <c r="BT112" s="835"/>
      <c r="BU112" s="835"/>
      <c r="BV112" s="835">
        <v>917593</v>
      </c>
      <c r="BW112" s="835"/>
      <c r="BX112" s="835"/>
      <c r="BY112" s="835"/>
      <c r="BZ112" s="835"/>
      <c r="CA112" s="835">
        <v>876302</v>
      </c>
      <c r="CB112" s="835"/>
      <c r="CC112" s="835"/>
      <c r="CD112" s="835"/>
      <c r="CE112" s="835"/>
      <c r="CF112" s="896">
        <v>48.1</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111049</v>
      </c>
      <c r="AB113" s="944"/>
      <c r="AC113" s="944"/>
      <c r="AD113" s="944"/>
      <c r="AE113" s="945"/>
      <c r="AF113" s="946">
        <v>112340</v>
      </c>
      <c r="AG113" s="944"/>
      <c r="AH113" s="944"/>
      <c r="AI113" s="944"/>
      <c r="AJ113" s="945"/>
      <c r="AK113" s="946">
        <v>97297</v>
      </c>
      <c r="AL113" s="944"/>
      <c r="AM113" s="944"/>
      <c r="AN113" s="944"/>
      <c r="AO113" s="945"/>
      <c r="AP113" s="947">
        <v>5.3</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92960</v>
      </c>
      <c r="BR113" s="835"/>
      <c r="BS113" s="835"/>
      <c r="BT113" s="835"/>
      <c r="BU113" s="835"/>
      <c r="BV113" s="835">
        <v>62847</v>
      </c>
      <c r="BW113" s="835"/>
      <c r="BX113" s="835"/>
      <c r="BY113" s="835"/>
      <c r="BZ113" s="835"/>
      <c r="CA113" s="835">
        <v>30518</v>
      </c>
      <c r="CB113" s="835"/>
      <c r="CC113" s="835"/>
      <c r="CD113" s="835"/>
      <c r="CE113" s="835"/>
      <c r="CF113" s="896">
        <v>1.7</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38021</v>
      </c>
      <c r="AB114" s="798"/>
      <c r="AC114" s="798"/>
      <c r="AD114" s="798"/>
      <c r="AE114" s="799"/>
      <c r="AF114" s="800">
        <v>31245</v>
      </c>
      <c r="AG114" s="798"/>
      <c r="AH114" s="798"/>
      <c r="AI114" s="798"/>
      <c r="AJ114" s="799"/>
      <c r="AK114" s="800">
        <v>30461</v>
      </c>
      <c r="AL114" s="798"/>
      <c r="AM114" s="798"/>
      <c r="AN114" s="798"/>
      <c r="AO114" s="799"/>
      <c r="AP114" s="845">
        <v>1.7</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377803</v>
      </c>
      <c r="BR114" s="835"/>
      <c r="BS114" s="835"/>
      <c r="BT114" s="835"/>
      <c r="BU114" s="835"/>
      <c r="BV114" s="835">
        <v>322191</v>
      </c>
      <c r="BW114" s="835"/>
      <c r="BX114" s="835"/>
      <c r="BY114" s="835"/>
      <c r="BZ114" s="835"/>
      <c r="CA114" s="835">
        <v>277302</v>
      </c>
      <c r="CB114" s="835"/>
      <c r="CC114" s="835"/>
      <c r="CD114" s="835"/>
      <c r="CE114" s="835"/>
      <c r="CF114" s="896">
        <v>15.2</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5219</v>
      </c>
      <c r="AB115" s="944"/>
      <c r="AC115" s="944"/>
      <c r="AD115" s="944"/>
      <c r="AE115" s="945"/>
      <c r="AF115" s="946">
        <v>18730</v>
      </c>
      <c r="AG115" s="944"/>
      <c r="AH115" s="944"/>
      <c r="AI115" s="944"/>
      <c r="AJ115" s="945"/>
      <c r="AK115" s="946">
        <v>20270</v>
      </c>
      <c r="AL115" s="944"/>
      <c r="AM115" s="944"/>
      <c r="AN115" s="944"/>
      <c r="AO115" s="945"/>
      <c r="AP115" s="947">
        <v>1.1000000000000001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750843</v>
      </c>
      <c r="AB117" s="930"/>
      <c r="AC117" s="930"/>
      <c r="AD117" s="930"/>
      <c r="AE117" s="931"/>
      <c r="AF117" s="932">
        <v>718041</v>
      </c>
      <c r="AG117" s="930"/>
      <c r="AH117" s="930"/>
      <c r="AI117" s="930"/>
      <c r="AJ117" s="931"/>
      <c r="AK117" s="932">
        <v>676146</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288</v>
      </c>
      <c r="AG118" s="923"/>
      <c r="AH118" s="923"/>
      <c r="AI118" s="923"/>
      <c r="AJ118" s="924"/>
      <c r="AK118" s="925" t="s">
        <v>287</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431</v>
      </c>
      <c r="BP119" s="899"/>
      <c r="BQ119" s="903">
        <v>5764245</v>
      </c>
      <c r="BR119" s="866"/>
      <c r="BS119" s="866"/>
      <c r="BT119" s="866"/>
      <c r="BU119" s="866"/>
      <c r="BV119" s="866">
        <v>5876153</v>
      </c>
      <c r="BW119" s="866"/>
      <c r="BX119" s="866"/>
      <c r="BY119" s="866"/>
      <c r="BZ119" s="866"/>
      <c r="CA119" s="866">
        <v>5599002</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18710</v>
      </c>
      <c r="DH119" s="781"/>
      <c r="DI119" s="781"/>
      <c r="DJ119" s="781"/>
      <c r="DK119" s="782"/>
      <c r="DL119" s="783">
        <v>304805</v>
      </c>
      <c r="DM119" s="781"/>
      <c r="DN119" s="781"/>
      <c r="DO119" s="781"/>
      <c r="DP119" s="782"/>
      <c r="DQ119" s="783">
        <v>348740</v>
      </c>
      <c r="DR119" s="781"/>
      <c r="DS119" s="781"/>
      <c r="DT119" s="781"/>
      <c r="DU119" s="782"/>
      <c r="DV119" s="869">
        <v>19.2</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1623478</v>
      </c>
      <c r="BR120" s="863"/>
      <c r="BS120" s="863"/>
      <c r="BT120" s="863"/>
      <c r="BU120" s="863"/>
      <c r="BV120" s="863">
        <v>1643412</v>
      </c>
      <c r="BW120" s="863"/>
      <c r="BX120" s="863"/>
      <c r="BY120" s="863"/>
      <c r="BZ120" s="863"/>
      <c r="CA120" s="863">
        <v>1527749</v>
      </c>
      <c r="CB120" s="863"/>
      <c r="CC120" s="863"/>
      <c r="CD120" s="863"/>
      <c r="CE120" s="863"/>
      <c r="CF120" s="887">
        <v>83.9</v>
      </c>
      <c r="CG120" s="888"/>
      <c r="CH120" s="888"/>
      <c r="CI120" s="888"/>
      <c r="CJ120" s="888"/>
      <c r="CK120" s="889" t="s">
        <v>435</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522994</v>
      </c>
      <c r="DH120" s="863"/>
      <c r="DI120" s="863"/>
      <c r="DJ120" s="863"/>
      <c r="DK120" s="863"/>
      <c r="DL120" s="863">
        <v>521708</v>
      </c>
      <c r="DM120" s="863"/>
      <c r="DN120" s="863"/>
      <c r="DO120" s="863"/>
      <c r="DP120" s="863"/>
      <c r="DQ120" s="863">
        <v>505238</v>
      </c>
      <c r="DR120" s="863"/>
      <c r="DS120" s="863"/>
      <c r="DT120" s="863"/>
      <c r="DU120" s="863"/>
      <c r="DV120" s="864">
        <v>27.8</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1039453</v>
      </c>
      <c r="BR121" s="835"/>
      <c r="BS121" s="835"/>
      <c r="BT121" s="835"/>
      <c r="BU121" s="835"/>
      <c r="BV121" s="835">
        <v>973337</v>
      </c>
      <c r="BW121" s="835"/>
      <c r="BX121" s="835"/>
      <c r="BY121" s="835"/>
      <c r="BZ121" s="835"/>
      <c r="CA121" s="835">
        <v>925435</v>
      </c>
      <c r="CB121" s="835"/>
      <c r="CC121" s="835"/>
      <c r="CD121" s="835"/>
      <c r="CE121" s="835"/>
      <c r="CF121" s="896">
        <v>50.8</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432857</v>
      </c>
      <c r="DH121" s="835"/>
      <c r="DI121" s="835"/>
      <c r="DJ121" s="835"/>
      <c r="DK121" s="835"/>
      <c r="DL121" s="835">
        <v>395885</v>
      </c>
      <c r="DM121" s="835"/>
      <c r="DN121" s="835"/>
      <c r="DO121" s="835"/>
      <c r="DP121" s="835"/>
      <c r="DQ121" s="835">
        <v>371064</v>
      </c>
      <c r="DR121" s="835"/>
      <c r="DS121" s="835"/>
      <c r="DT121" s="835"/>
      <c r="DU121" s="835"/>
      <c r="DV121" s="812">
        <v>20.399999999999999</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3270769</v>
      </c>
      <c r="BR122" s="866"/>
      <c r="BS122" s="866"/>
      <c r="BT122" s="866"/>
      <c r="BU122" s="866"/>
      <c r="BV122" s="866">
        <v>3210182</v>
      </c>
      <c r="BW122" s="866"/>
      <c r="BX122" s="866"/>
      <c r="BY122" s="866"/>
      <c r="BZ122" s="866"/>
      <c r="CA122" s="866">
        <v>3059824</v>
      </c>
      <c r="CB122" s="866"/>
      <c r="CC122" s="866"/>
      <c r="CD122" s="866"/>
      <c r="CE122" s="866"/>
      <c r="CF122" s="867">
        <v>168.1</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439</v>
      </c>
      <c r="BP123" s="899"/>
      <c r="BQ123" s="853">
        <v>5933700</v>
      </c>
      <c r="BR123" s="854"/>
      <c r="BS123" s="854"/>
      <c r="BT123" s="854"/>
      <c r="BU123" s="854"/>
      <c r="BV123" s="854">
        <v>5826931</v>
      </c>
      <c r="BW123" s="854"/>
      <c r="BX123" s="854"/>
      <c r="BY123" s="854"/>
      <c r="BZ123" s="854"/>
      <c r="CA123" s="854">
        <v>5513008</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v>2.6</v>
      </c>
      <c r="BW124" s="852"/>
      <c r="BX124" s="852"/>
      <c r="BY124" s="852"/>
      <c r="BZ124" s="852"/>
      <c r="CA124" s="852">
        <v>4.7</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5151</v>
      </c>
      <c r="AB126" s="798"/>
      <c r="AC126" s="798"/>
      <c r="AD126" s="798"/>
      <c r="AE126" s="799"/>
      <c r="AF126" s="800">
        <v>18711</v>
      </c>
      <c r="AG126" s="798"/>
      <c r="AH126" s="798"/>
      <c r="AI126" s="798"/>
      <c r="AJ126" s="799"/>
      <c r="AK126" s="800">
        <v>20258</v>
      </c>
      <c r="AL126" s="798"/>
      <c r="AM126" s="798"/>
      <c r="AN126" s="798"/>
      <c r="AO126" s="799"/>
      <c r="AP126" s="845">
        <v>1.1000000000000001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68</v>
      </c>
      <c r="AB127" s="798"/>
      <c r="AC127" s="798"/>
      <c r="AD127" s="798"/>
      <c r="AE127" s="799"/>
      <c r="AF127" s="800">
        <v>19</v>
      </c>
      <c r="AG127" s="798"/>
      <c r="AH127" s="798"/>
      <c r="AI127" s="798"/>
      <c r="AJ127" s="799"/>
      <c r="AK127" s="800">
        <v>12</v>
      </c>
      <c r="AL127" s="798"/>
      <c r="AM127" s="798"/>
      <c r="AN127" s="798"/>
      <c r="AO127" s="799"/>
      <c r="AP127" s="845">
        <v>0</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82227</v>
      </c>
      <c r="AB128" s="819"/>
      <c r="AC128" s="819"/>
      <c r="AD128" s="819"/>
      <c r="AE128" s="820"/>
      <c r="AF128" s="821">
        <v>84169</v>
      </c>
      <c r="AG128" s="819"/>
      <c r="AH128" s="819"/>
      <c r="AI128" s="819"/>
      <c r="AJ128" s="820"/>
      <c r="AK128" s="821">
        <v>82744</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2254098</v>
      </c>
      <c r="AB129" s="798"/>
      <c r="AC129" s="798"/>
      <c r="AD129" s="798"/>
      <c r="AE129" s="799"/>
      <c r="AF129" s="800">
        <v>2291296</v>
      </c>
      <c r="AG129" s="798"/>
      <c r="AH129" s="798"/>
      <c r="AI129" s="798"/>
      <c r="AJ129" s="799"/>
      <c r="AK129" s="800">
        <v>2192357</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435191</v>
      </c>
      <c r="AB130" s="798"/>
      <c r="AC130" s="798"/>
      <c r="AD130" s="798"/>
      <c r="AE130" s="799"/>
      <c r="AF130" s="800">
        <v>415424</v>
      </c>
      <c r="AG130" s="798"/>
      <c r="AH130" s="798"/>
      <c r="AI130" s="798"/>
      <c r="AJ130" s="799"/>
      <c r="AK130" s="800">
        <v>372078</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12.2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1818907</v>
      </c>
      <c r="AB131" s="781"/>
      <c r="AC131" s="781"/>
      <c r="AD131" s="781"/>
      <c r="AE131" s="782"/>
      <c r="AF131" s="783">
        <v>1875872</v>
      </c>
      <c r="AG131" s="781"/>
      <c r="AH131" s="781"/>
      <c r="AI131" s="781"/>
      <c r="AJ131" s="782"/>
      <c r="AK131" s="783">
        <v>1820279</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4.7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12.833256459999999</v>
      </c>
      <c r="AB132" s="761"/>
      <c r="AC132" s="761"/>
      <c r="AD132" s="761"/>
      <c r="AE132" s="762"/>
      <c r="AF132" s="763">
        <v>11.64514423</v>
      </c>
      <c r="AG132" s="761"/>
      <c r="AH132" s="761"/>
      <c r="AI132" s="761"/>
      <c r="AJ132" s="762"/>
      <c r="AK132" s="763">
        <v>12.15879544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13</v>
      </c>
      <c r="AB133" s="740"/>
      <c r="AC133" s="740"/>
      <c r="AD133" s="740"/>
      <c r="AE133" s="741"/>
      <c r="AF133" s="739">
        <v>12.6</v>
      </c>
      <c r="AG133" s="740"/>
      <c r="AH133" s="740"/>
      <c r="AI133" s="740"/>
      <c r="AJ133" s="741"/>
      <c r="AK133" s="739">
        <v>12.2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691163</v>
      </c>
      <c r="L9" s="266">
        <v>261112</v>
      </c>
      <c r="M9" s="267">
        <v>189696</v>
      </c>
      <c r="N9" s="268">
        <v>37.6</v>
      </c>
    </row>
    <row r="10" spans="1:16" x14ac:dyDescent="0.15">
      <c r="A10" s="250"/>
      <c r="B10" s="246"/>
      <c r="C10" s="246"/>
      <c r="D10" s="246"/>
      <c r="E10" s="246"/>
      <c r="F10" s="246"/>
      <c r="G10" s="1166" t="s">
        <v>473</v>
      </c>
      <c r="H10" s="1167"/>
      <c r="I10" s="1167"/>
      <c r="J10" s="1168"/>
      <c r="K10" s="269">
        <v>76790</v>
      </c>
      <c r="L10" s="270">
        <v>29010</v>
      </c>
      <c r="M10" s="271">
        <v>21936</v>
      </c>
      <c r="N10" s="272">
        <v>32.200000000000003</v>
      </c>
    </row>
    <row r="11" spans="1:16" ht="13.5" customHeight="1" x14ac:dyDescent="0.15">
      <c r="A11" s="250"/>
      <c r="B11" s="246"/>
      <c r="C11" s="246"/>
      <c r="D11" s="246"/>
      <c r="E11" s="246"/>
      <c r="F11" s="246"/>
      <c r="G11" s="1166" t="s">
        <v>474</v>
      </c>
      <c r="H11" s="1167"/>
      <c r="I11" s="1167"/>
      <c r="J11" s="1168"/>
      <c r="K11" s="269">
        <v>140437</v>
      </c>
      <c r="L11" s="270">
        <v>53055</v>
      </c>
      <c r="M11" s="271">
        <v>29437</v>
      </c>
      <c r="N11" s="272">
        <v>80.2</v>
      </c>
    </row>
    <row r="12" spans="1:16" ht="13.5" customHeight="1" x14ac:dyDescent="0.15">
      <c r="A12" s="250"/>
      <c r="B12" s="246"/>
      <c r="C12" s="246"/>
      <c r="D12" s="246"/>
      <c r="E12" s="246"/>
      <c r="F12" s="246"/>
      <c r="G12" s="1166" t="s">
        <v>475</v>
      </c>
      <c r="H12" s="1167"/>
      <c r="I12" s="1167"/>
      <c r="J12" s="1168"/>
      <c r="K12" s="269" t="s">
        <v>476</v>
      </c>
      <c r="L12" s="270" t="s">
        <v>476</v>
      </c>
      <c r="M12" s="271">
        <v>3160</v>
      </c>
      <c r="N12" s="272" t="s">
        <v>476</v>
      </c>
    </row>
    <row r="13" spans="1:16" ht="13.5" customHeight="1" x14ac:dyDescent="0.15">
      <c r="A13" s="250"/>
      <c r="B13" s="246"/>
      <c r="C13" s="246"/>
      <c r="D13" s="246"/>
      <c r="E13" s="246"/>
      <c r="F13" s="246"/>
      <c r="G13" s="1166" t="s">
        <v>477</v>
      </c>
      <c r="H13" s="1167"/>
      <c r="I13" s="1167"/>
      <c r="J13" s="1168"/>
      <c r="K13" s="269" t="s">
        <v>476</v>
      </c>
      <c r="L13" s="270" t="s">
        <v>476</v>
      </c>
      <c r="M13" s="271" t="s">
        <v>476</v>
      </c>
      <c r="N13" s="272" t="s">
        <v>476</v>
      </c>
    </row>
    <row r="14" spans="1:16" ht="13.5" customHeight="1" x14ac:dyDescent="0.15">
      <c r="A14" s="250"/>
      <c r="B14" s="246"/>
      <c r="C14" s="246"/>
      <c r="D14" s="246"/>
      <c r="E14" s="246"/>
      <c r="F14" s="246"/>
      <c r="G14" s="1166" t="s">
        <v>478</v>
      </c>
      <c r="H14" s="1167"/>
      <c r="I14" s="1167"/>
      <c r="J14" s="1168"/>
      <c r="K14" s="269">
        <v>26830</v>
      </c>
      <c r="L14" s="270">
        <v>10136</v>
      </c>
      <c r="M14" s="271">
        <v>9091</v>
      </c>
      <c r="N14" s="272">
        <v>11.5</v>
      </c>
    </row>
    <row r="15" spans="1:16" ht="13.5" customHeight="1" x14ac:dyDescent="0.15">
      <c r="A15" s="250"/>
      <c r="B15" s="246"/>
      <c r="C15" s="246"/>
      <c r="D15" s="246"/>
      <c r="E15" s="246"/>
      <c r="F15" s="246"/>
      <c r="G15" s="1166" t="s">
        <v>479</v>
      </c>
      <c r="H15" s="1167"/>
      <c r="I15" s="1167"/>
      <c r="J15" s="1168"/>
      <c r="K15" s="269">
        <v>11224</v>
      </c>
      <c r="L15" s="270">
        <v>4240</v>
      </c>
      <c r="M15" s="271">
        <v>4470</v>
      </c>
      <c r="N15" s="272">
        <v>-5.0999999999999996</v>
      </c>
    </row>
    <row r="16" spans="1:16" x14ac:dyDescent="0.15">
      <c r="A16" s="250"/>
      <c r="B16" s="246"/>
      <c r="C16" s="246"/>
      <c r="D16" s="246"/>
      <c r="E16" s="246"/>
      <c r="F16" s="246"/>
      <c r="G16" s="1169" t="s">
        <v>480</v>
      </c>
      <c r="H16" s="1170"/>
      <c r="I16" s="1170"/>
      <c r="J16" s="1171"/>
      <c r="K16" s="270">
        <v>-68851</v>
      </c>
      <c r="L16" s="270">
        <v>-26011</v>
      </c>
      <c r="M16" s="271">
        <v>-19414</v>
      </c>
      <c r="N16" s="272">
        <v>34</v>
      </c>
    </row>
    <row r="17" spans="1:16" x14ac:dyDescent="0.15">
      <c r="A17" s="250"/>
      <c r="B17" s="246"/>
      <c r="C17" s="246"/>
      <c r="D17" s="246"/>
      <c r="E17" s="246"/>
      <c r="F17" s="246"/>
      <c r="G17" s="1169" t="s">
        <v>171</v>
      </c>
      <c r="H17" s="1170"/>
      <c r="I17" s="1170"/>
      <c r="J17" s="1171"/>
      <c r="K17" s="270">
        <v>877593</v>
      </c>
      <c r="L17" s="270">
        <v>331543</v>
      </c>
      <c r="M17" s="271">
        <v>238376</v>
      </c>
      <c r="N17" s="272">
        <v>39.1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28.33</v>
      </c>
      <c r="L21" s="283">
        <v>21.75</v>
      </c>
      <c r="M21" s="284">
        <v>6.58</v>
      </c>
      <c r="N21" s="251"/>
      <c r="O21" s="285"/>
      <c r="P21" s="281"/>
    </row>
    <row r="22" spans="1:16" s="286" customFormat="1" x14ac:dyDescent="0.15">
      <c r="A22" s="281"/>
      <c r="B22" s="251"/>
      <c r="C22" s="251"/>
      <c r="D22" s="251"/>
      <c r="E22" s="251"/>
      <c r="F22" s="251"/>
      <c r="G22" s="1163" t="s">
        <v>486</v>
      </c>
      <c r="H22" s="1164"/>
      <c r="I22" s="1164"/>
      <c r="J22" s="1165"/>
      <c r="K22" s="287">
        <v>94.9</v>
      </c>
      <c r="L22" s="288">
        <v>95.2</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528118</v>
      </c>
      <c r="L32" s="296">
        <v>199516</v>
      </c>
      <c r="M32" s="297">
        <v>139853</v>
      </c>
      <c r="N32" s="298">
        <v>42.7</v>
      </c>
    </row>
    <row r="33" spans="1:16" ht="13.5" customHeight="1" x14ac:dyDescent="0.15">
      <c r="A33" s="250"/>
      <c r="B33" s="246"/>
      <c r="C33" s="246"/>
      <c r="D33" s="246"/>
      <c r="E33" s="246"/>
      <c r="F33" s="246"/>
      <c r="G33" s="1154" t="s">
        <v>491</v>
      </c>
      <c r="H33" s="1155"/>
      <c r="I33" s="1155"/>
      <c r="J33" s="1156"/>
      <c r="K33" s="296" t="s">
        <v>476</v>
      </c>
      <c r="L33" s="296" t="s">
        <v>476</v>
      </c>
      <c r="M33" s="297" t="s">
        <v>476</v>
      </c>
      <c r="N33" s="298" t="s">
        <v>476</v>
      </c>
    </row>
    <row r="34" spans="1:16" ht="27" customHeight="1" x14ac:dyDescent="0.15">
      <c r="A34" s="250"/>
      <c r="B34" s="246"/>
      <c r="C34" s="246"/>
      <c r="D34" s="246"/>
      <c r="E34" s="246"/>
      <c r="F34" s="246"/>
      <c r="G34" s="1154" t="s">
        <v>492</v>
      </c>
      <c r="H34" s="1155"/>
      <c r="I34" s="1155"/>
      <c r="J34" s="1156"/>
      <c r="K34" s="296" t="s">
        <v>476</v>
      </c>
      <c r="L34" s="296" t="s">
        <v>476</v>
      </c>
      <c r="M34" s="297">
        <v>4</v>
      </c>
      <c r="N34" s="298" t="s">
        <v>476</v>
      </c>
    </row>
    <row r="35" spans="1:16" ht="27" customHeight="1" x14ac:dyDescent="0.15">
      <c r="A35" s="250"/>
      <c r="B35" s="246"/>
      <c r="C35" s="246"/>
      <c r="D35" s="246"/>
      <c r="E35" s="246"/>
      <c r="F35" s="246"/>
      <c r="G35" s="1154" t="s">
        <v>493</v>
      </c>
      <c r="H35" s="1155"/>
      <c r="I35" s="1155"/>
      <c r="J35" s="1156"/>
      <c r="K35" s="296">
        <v>97297</v>
      </c>
      <c r="L35" s="296">
        <v>36757</v>
      </c>
      <c r="M35" s="297">
        <v>31890</v>
      </c>
      <c r="N35" s="298">
        <v>15.3</v>
      </c>
    </row>
    <row r="36" spans="1:16" ht="27" customHeight="1" x14ac:dyDescent="0.15">
      <c r="A36" s="250"/>
      <c r="B36" s="246"/>
      <c r="C36" s="246"/>
      <c r="D36" s="246"/>
      <c r="E36" s="246"/>
      <c r="F36" s="246"/>
      <c r="G36" s="1154" t="s">
        <v>494</v>
      </c>
      <c r="H36" s="1155"/>
      <c r="I36" s="1155"/>
      <c r="J36" s="1156"/>
      <c r="K36" s="296">
        <v>30461</v>
      </c>
      <c r="L36" s="296">
        <v>11508</v>
      </c>
      <c r="M36" s="297">
        <v>5316</v>
      </c>
      <c r="N36" s="298">
        <v>116.5</v>
      </c>
    </row>
    <row r="37" spans="1:16" ht="13.5" customHeight="1" x14ac:dyDescent="0.15">
      <c r="A37" s="250"/>
      <c r="B37" s="246"/>
      <c r="C37" s="246"/>
      <c r="D37" s="246"/>
      <c r="E37" s="246"/>
      <c r="F37" s="246"/>
      <c r="G37" s="1154" t="s">
        <v>495</v>
      </c>
      <c r="H37" s="1155"/>
      <c r="I37" s="1155"/>
      <c r="J37" s="1156"/>
      <c r="K37" s="296">
        <v>20270</v>
      </c>
      <c r="L37" s="296">
        <v>7658</v>
      </c>
      <c r="M37" s="297">
        <v>1757</v>
      </c>
      <c r="N37" s="298">
        <v>335.9</v>
      </c>
    </row>
    <row r="38" spans="1:16" ht="27" customHeight="1" x14ac:dyDescent="0.15">
      <c r="A38" s="250"/>
      <c r="B38" s="246"/>
      <c r="C38" s="246"/>
      <c r="D38" s="246"/>
      <c r="E38" s="246"/>
      <c r="F38" s="246"/>
      <c r="G38" s="1157" t="s">
        <v>496</v>
      </c>
      <c r="H38" s="1158"/>
      <c r="I38" s="1158"/>
      <c r="J38" s="1159"/>
      <c r="K38" s="299" t="s">
        <v>476</v>
      </c>
      <c r="L38" s="299" t="s">
        <v>476</v>
      </c>
      <c r="M38" s="300">
        <v>42</v>
      </c>
      <c r="N38" s="301" t="s">
        <v>476</v>
      </c>
      <c r="O38" s="295"/>
    </row>
    <row r="39" spans="1:16" x14ac:dyDescent="0.15">
      <c r="A39" s="250"/>
      <c r="B39" s="246"/>
      <c r="C39" s="246"/>
      <c r="D39" s="246"/>
      <c r="E39" s="246"/>
      <c r="F39" s="246"/>
      <c r="G39" s="1157" t="s">
        <v>497</v>
      </c>
      <c r="H39" s="1158"/>
      <c r="I39" s="1158"/>
      <c r="J39" s="1159"/>
      <c r="K39" s="302">
        <v>-82744</v>
      </c>
      <c r="L39" s="302">
        <v>-31260</v>
      </c>
      <c r="M39" s="303">
        <v>-8426</v>
      </c>
      <c r="N39" s="304">
        <v>271</v>
      </c>
      <c r="O39" s="295"/>
    </row>
    <row r="40" spans="1:16" ht="27" customHeight="1" x14ac:dyDescent="0.15">
      <c r="A40" s="250"/>
      <c r="B40" s="246"/>
      <c r="C40" s="246"/>
      <c r="D40" s="246"/>
      <c r="E40" s="246"/>
      <c r="F40" s="246"/>
      <c r="G40" s="1154" t="s">
        <v>498</v>
      </c>
      <c r="H40" s="1155"/>
      <c r="I40" s="1155"/>
      <c r="J40" s="1156"/>
      <c r="K40" s="302">
        <v>-372078</v>
      </c>
      <c r="L40" s="302">
        <v>-140566</v>
      </c>
      <c r="M40" s="303">
        <v>-127711</v>
      </c>
      <c r="N40" s="304">
        <v>10.1</v>
      </c>
      <c r="O40" s="295"/>
    </row>
    <row r="41" spans="1:16" x14ac:dyDescent="0.15">
      <c r="A41" s="250"/>
      <c r="B41" s="246"/>
      <c r="C41" s="246"/>
      <c r="D41" s="246"/>
      <c r="E41" s="246"/>
      <c r="F41" s="246"/>
      <c r="G41" s="1160" t="s">
        <v>282</v>
      </c>
      <c r="H41" s="1161"/>
      <c r="I41" s="1161"/>
      <c r="J41" s="1162"/>
      <c r="K41" s="296">
        <v>221324</v>
      </c>
      <c r="L41" s="302">
        <v>83613</v>
      </c>
      <c r="M41" s="303">
        <v>42725</v>
      </c>
      <c r="N41" s="304">
        <v>95.7</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593750</v>
      </c>
      <c r="J51" s="322">
        <v>214660</v>
      </c>
      <c r="K51" s="323">
        <v>26.5</v>
      </c>
      <c r="L51" s="324">
        <v>228305</v>
      </c>
      <c r="M51" s="325">
        <v>5.6</v>
      </c>
      <c r="N51" s="326">
        <v>20.9</v>
      </c>
    </row>
    <row r="52" spans="1:14" x14ac:dyDescent="0.15">
      <c r="A52" s="250"/>
      <c r="B52" s="246"/>
      <c r="C52" s="246"/>
      <c r="D52" s="246"/>
      <c r="E52" s="246"/>
      <c r="F52" s="246"/>
      <c r="G52" s="327"/>
      <c r="H52" s="328" t="s">
        <v>509</v>
      </c>
      <c r="I52" s="329">
        <v>70173</v>
      </c>
      <c r="J52" s="330">
        <v>25370</v>
      </c>
      <c r="K52" s="331">
        <v>-51.1</v>
      </c>
      <c r="L52" s="332">
        <v>86611</v>
      </c>
      <c r="M52" s="333">
        <v>-20.399999999999999</v>
      </c>
      <c r="N52" s="334">
        <v>-30.7</v>
      </c>
    </row>
    <row r="53" spans="1:14" x14ac:dyDescent="0.15">
      <c r="A53" s="250"/>
      <c r="B53" s="246"/>
      <c r="C53" s="246"/>
      <c r="D53" s="246"/>
      <c r="E53" s="246"/>
      <c r="F53" s="246"/>
      <c r="G53" s="312" t="s">
        <v>510</v>
      </c>
      <c r="H53" s="313"/>
      <c r="I53" s="321">
        <v>446403</v>
      </c>
      <c r="J53" s="322">
        <v>162269</v>
      </c>
      <c r="K53" s="323">
        <v>-24.4</v>
      </c>
      <c r="L53" s="324">
        <v>316331</v>
      </c>
      <c r="M53" s="325">
        <v>38.6</v>
      </c>
      <c r="N53" s="326">
        <v>-63</v>
      </c>
    </row>
    <row r="54" spans="1:14" x14ac:dyDescent="0.15">
      <c r="A54" s="250"/>
      <c r="B54" s="246"/>
      <c r="C54" s="246"/>
      <c r="D54" s="246"/>
      <c r="E54" s="246"/>
      <c r="F54" s="246"/>
      <c r="G54" s="327"/>
      <c r="H54" s="328" t="s">
        <v>509</v>
      </c>
      <c r="I54" s="329">
        <v>113266</v>
      </c>
      <c r="J54" s="330">
        <v>41173</v>
      </c>
      <c r="K54" s="331">
        <v>62.3</v>
      </c>
      <c r="L54" s="332">
        <v>106387</v>
      </c>
      <c r="M54" s="333">
        <v>22.8</v>
      </c>
      <c r="N54" s="334">
        <v>39.5</v>
      </c>
    </row>
    <row r="55" spans="1:14" x14ac:dyDescent="0.15">
      <c r="A55" s="250"/>
      <c r="B55" s="246"/>
      <c r="C55" s="246"/>
      <c r="D55" s="246"/>
      <c r="E55" s="246"/>
      <c r="F55" s="246"/>
      <c r="G55" s="312" t="s">
        <v>511</v>
      </c>
      <c r="H55" s="313"/>
      <c r="I55" s="321">
        <v>666071</v>
      </c>
      <c r="J55" s="322">
        <v>246237</v>
      </c>
      <c r="K55" s="323">
        <v>51.7</v>
      </c>
      <c r="L55" s="324">
        <v>333013</v>
      </c>
      <c r="M55" s="325">
        <v>5.3</v>
      </c>
      <c r="N55" s="326">
        <v>46.4</v>
      </c>
    </row>
    <row r="56" spans="1:14" x14ac:dyDescent="0.15">
      <c r="A56" s="250"/>
      <c r="B56" s="246"/>
      <c r="C56" s="246"/>
      <c r="D56" s="246"/>
      <c r="E56" s="246"/>
      <c r="F56" s="246"/>
      <c r="G56" s="327"/>
      <c r="H56" s="328" t="s">
        <v>509</v>
      </c>
      <c r="I56" s="329">
        <v>290757</v>
      </c>
      <c r="J56" s="330">
        <v>107489</v>
      </c>
      <c r="K56" s="331">
        <v>161.1</v>
      </c>
      <c r="L56" s="332">
        <v>126732</v>
      </c>
      <c r="M56" s="333">
        <v>19.100000000000001</v>
      </c>
      <c r="N56" s="334">
        <v>142</v>
      </c>
    </row>
    <row r="57" spans="1:14" x14ac:dyDescent="0.15">
      <c r="A57" s="250"/>
      <c r="B57" s="246"/>
      <c r="C57" s="246"/>
      <c r="D57" s="246"/>
      <c r="E57" s="246"/>
      <c r="F57" s="246"/>
      <c r="G57" s="312" t="s">
        <v>512</v>
      </c>
      <c r="H57" s="313"/>
      <c r="I57" s="321">
        <v>1102742</v>
      </c>
      <c r="J57" s="322">
        <v>412857</v>
      </c>
      <c r="K57" s="323">
        <v>67.7</v>
      </c>
      <c r="L57" s="324">
        <v>280458</v>
      </c>
      <c r="M57" s="325">
        <v>-15.8</v>
      </c>
      <c r="N57" s="326">
        <v>83.5</v>
      </c>
    </row>
    <row r="58" spans="1:14" x14ac:dyDescent="0.15">
      <c r="A58" s="250"/>
      <c r="B58" s="246"/>
      <c r="C58" s="246"/>
      <c r="D58" s="246"/>
      <c r="E58" s="246"/>
      <c r="F58" s="246"/>
      <c r="G58" s="327"/>
      <c r="H58" s="328" t="s">
        <v>509</v>
      </c>
      <c r="I58" s="329">
        <v>291539</v>
      </c>
      <c r="J58" s="330">
        <v>109150</v>
      </c>
      <c r="K58" s="331">
        <v>1.5</v>
      </c>
      <c r="L58" s="332">
        <v>127286</v>
      </c>
      <c r="M58" s="333">
        <v>0.4</v>
      </c>
      <c r="N58" s="334">
        <v>1.1000000000000001</v>
      </c>
    </row>
    <row r="59" spans="1:14" x14ac:dyDescent="0.15">
      <c r="A59" s="250"/>
      <c r="B59" s="246"/>
      <c r="C59" s="246"/>
      <c r="D59" s="246"/>
      <c r="E59" s="246"/>
      <c r="F59" s="246"/>
      <c r="G59" s="312" t="s">
        <v>513</v>
      </c>
      <c r="H59" s="313"/>
      <c r="I59" s="321">
        <v>969038</v>
      </c>
      <c r="J59" s="322">
        <v>366089</v>
      </c>
      <c r="K59" s="323">
        <v>-11.3</v>
      </c>
      <c r="L59" s="324">
        <v>291945</v>
      </c>
      <c r="M59" s="325">
        <v>4.0999999999999996</v>
      </c>
      <c r="N59" s="326">
        <v>-15.4</v>
      </c>
    </row>
    <row r="60" spans="1:14" x14ac:dyDescent="0.15">
      <c r="A60" s="250"/>
      <c r="B60" s="246"/>
      <c r="C60" s="246"/>
      <c r="D60" s="246"/>
      <c r="E60" s="246"/>
      <c r="F60" s="246"/>
      <c r="G60" s="327"/>
      <c r="H60" s="328" t="s">
        <v>509</v>
      </c>
      <c r="I60" s="335">
        <v>166846</v>
      </c>
      <c r="J60" s="330">
        <v>63032</v>
      </c>
      <c r="K60" s="331">
        <v>-42.3</v>
      </c>
      <c r="L60" s="332">
        <v>127651</v>
      </c>
      <c r="M60" s="333">
        <v>0.3</v>
      </c>
      <c r="N60" s="334">
        <v>-42.6</v>
      </c>
    </row>
    <row r="61" spans="1:14" x14ac:dyDescent="0.15">
      <c r="A61" s="250"/>
      <c r="B61" s="246"/>
      <c r="C61" s="246"/>
      <c r="D61" s="246"/>
      <c r="E61" s="246"/>
      <c r="F61" s="246"/>
      <c r="G61" s="312" t="s">
        <v>514</v>
      </c>
      <c r="H61" s="336"/>
      <c r="I61" s="337">
        <v>755601</v>
      </c>
      <c r="J61" s="338">
        <v>280422</v>
      </c>
      <c r="K61" s="339">
        <v>22</v>
      </c>
      <c r="L61" s="340">
        <v>290010</v>
      </c>
      <c r="M61" s="341">
        <v>7.6</v>
      </c>
      <c r="N61" s="326">
        <v>14.4</v>
      </c>
    </row>
    <row r="62" spans="1:14" x14ac:dyDescent="0.15">
      <c r="A62" s="250"/>
      <c r="B62" s="246"/>
      <c r="C62" s="246"/>
      <c r="D62" s="246"/>
      <c r="E62" s="246"/>
      <c r="F62" s="246"/>
      <c r="G62" s="327"/>
      <c r="H62" s="328" t="s">
        <v>509</v>
      </c>
      <c r="I62" s="329">
        <v>186516</v>
      </c>
      <c r="J62" s="330">
        <v>69243</v>
      </c>
      <c r="K62" s="331">
        <v>26.3</v>
      </c>
      <c r="L62" s="332">
        <v>114933</v>
      </c>
      <c r="M62" s="333">
        <v>4.4000000000000004</v>
      </c>
      <c r="N62" s="334">
        <v>21.9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25.46</v>
      </c>
      <c r="G47" s="12">
        <v>27.95</v>
      </c>
      <c r="H47" s="12">
        <v>26.88</v>
      </c>
      <c r="I47" s="12">
        <v>29.31</v>
      </c>
      <c r="J47" s="13">
        <v>25.01</v>
      </c>
    </row>
    <row r="48" spans="2:10" ht="57.75" customHeight="1" x14ac:dyDescent="0.15">
      <c r="B48" s="14"/>
      <c r="C48" s="1174" t="s">
        <v>4</v>
      </c>
      <c r="D48" s="1174"/>
      <c r="E48" s="1175"/>
      <c r="F48" s="15">
        <v>5.65</v>
      </c>
      <c r="G48" s="16">
        <v>5.86</v>
      </c>
      <c r="H48" s="16">
        <v>5.12</v>
      </c>
      <c r="I48" s="16">
        <v>5.63</v>
      </c>
      <c r="J48" s="17">
        <v>4.58</v>
      </c>
    </row>
    <row r="49" spans="2:10" ht="57.75" customHeight="1" thickBot="1" x14ac:dyDescent="0.2">
      <c r="B49" s="18"/>
      <c r="C49" s="1176" t="s">
        <v>5</v>
      </c>
      <c r="D49" s="1176"/>
      <c r="E49" s="1177"/>
      <c r="F49" s="19">
        <v>2.95</v>
      </c>
      <c r="G49" s="20">
        <v>3.12</v>
      </c>
      <c r="H49" s="20" t="s">
        <v>521</v>
      </c>
      <c r="I49" s="20">
        <v>3.45</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2018-04-23T05:51:57Z</cp:lastPrinted>
  <dcterms:created xsi:type="dcterms:W3CDTF">2018-01-24T03:25:48Z</dcterms:created>
  <dcterms:modified xsi:type="dcterms:W3CDTF">2018-11-30T06:42:07Z</dcterms:modified>
  <cp:category/>
</cp:coreProperties>
</file>