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90" yWindow="75"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AM35" i="9"/>
  <c r="C35" i="9"/>
  <c r="CO34" i="9"/>
  <c r="CO35" i="9" s="1"/>
  <c r="BW34" i="9"/>
  <c r="BW35" i="9" s="1"/>
  <c r="AM34" i="9"/>
  <c r="U34" i="9"/>
  <c r="U35" i="9" s="1"/>
  <c r="U36" i="9" s="1"/>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<sst xmlns="http://schemas.openxmlformats.org/spreadsheetml/2006/main" count="1035" uniqueCount="555">
  <si>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</si>
  <si>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</si>
  <si>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</si>
  <si>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</si>
  <si>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</si>
  <si>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</si>
  <si>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</si>
  <si>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</si>
  <si>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</si>
  <si>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</si>
  <si>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</si>
  <si>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</si>
  <si>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</si>
  <si>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</si>
  <si>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</si>
  <si>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</si>
  <si>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</si>
  <si>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</si>
  <si>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</si>
  <si>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</si>
  <si>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</si>
  <si>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</si>
  <si>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</si>
  <si>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</si>
  <si>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</si>
  <si>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</si>
  <si>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</si>
  <si>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</si>
  <si>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</si>
  <si>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</si>
  <si>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</si>
  <si>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</si>
  <si>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</si>
  <si>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</si>
  <si>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</si>
  <si>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</si>
  <si>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</si>
  <si>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</si>
  <si>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</si>
  <si>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</si>
  <si>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</si>
  <si>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</si>
  <si>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</si>
  <si>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</si>
  <si>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</si>
  <si>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</si>
  <si>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</si>
  <si>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</si>
  <si>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</si>
  <si>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</si>
  <si>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</si>
  <si>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</si>
  <si>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</si>
  <si>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</si>
  <si>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</si>
  <si>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</si>
  <si>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</si>
  <si>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</si>
  <si>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</si>
  <si>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</si>
  <si>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</si>
  <si>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</si>
  <si>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</si>
  <si>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</si>
  <si>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</si>
  <si>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</si>
  <si>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</si>
  <si>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</si>
  <si>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</si>
  <si>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</si>
  <si>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</si>
  <si>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</si>
  <si>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</si>
  <si>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</si>
  <si>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</si>
  <si>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</si>
  <si>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</si>
  <si>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</si>
  <si>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</si>
  <si>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</si>
  <si>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</si>
  <si>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</si>
  <si>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</si>
  <si>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</si>
  <si>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</si>
  <si>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</si>
  <si>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</si>
  <si>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</si>
  <si>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</si>
  <si>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</si>
  <si>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</si>
  <si>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</si>
  <si>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</si>
  <si>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</si>
  <si>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</si>
  <si>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</si>
  <si>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</si>
  <si>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</si>
  <si>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</si>
  <si>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</si>
  <si>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</si>
  <si>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</si>
  <si>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</si>
  <si>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</si>
  <si>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</si>
  <si>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</si>
  <si>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</si>
  <si>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</si>
  <si>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</si>
  <si>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</si>
  <si>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</si>
  <si>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</si>
  <si>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</si>
  <si>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</si>
  <si>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</si>
  <si>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</si>
  <si>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</si>
  <si>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</si>
  <si>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</si>
  <si>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</si>
  <si>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</si>
  <si>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</si>
  <si>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</si>
  <si>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</si>
  <si>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</si>
  <si>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</si>
  <si>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</si>
  <si>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</si>
  <si>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</si>
  <si>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</si>
  <si>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</si>
  <si>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</si>
  <si>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</si>
  <si>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</si>
  <si>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</si>
  <si>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</si>
  <si>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</si>
  <si>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</si>
  <si>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</si>
  <si>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</si>
  <si>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</si>
  <si>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</si>
  <si>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</si>
  <si>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</si>
  <si>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</si>
  <si>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</si>
  <si>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</si>
  <si>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</si>
  <si>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</si>
  <si>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</si>
  <si>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</si>
  <si>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</si>
  <si>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</si>
  <si>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</si>
  <si>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</si>
  <si>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</si>
  <si>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</si>
  <si>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</si>
  <si>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</si>
  <si>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</si>
  <si>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</si>
  <si>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</si>
  <si>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</si>
  <si>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</si>
  <si>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</si>
  <si>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</si>
  <si>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</si>
  <si>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</si>
  <si>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</si>
  <si>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</si>
  <si>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</si>
  <si>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</si>
  <si>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</si>
  <si>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</si>
  <si>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</si>
  <si>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</si>
  <si>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</si>
  <si>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</si>
  <si>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</si>
  <si>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</si>
  <si>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</si>
  <si>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</si>
  <si>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</si>
  <si>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</si>
  <si>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</si>
  <si>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</si>
  <si>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</si>
  <si>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</si>
  <si>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</si>
  <si>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</si>
  <si>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</si>
  <si>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</si>
  <si>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</si>
  <si>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北海道壮瞥町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</si>
  <si>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</si>
  <si>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</si>
  <si>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</si>
  <si>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</si>
  <si>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</si>
  <si>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</si>
  <si>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</si>
  <si>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</si>
  <si>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</si>
  <si>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</si>
  <si>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</si>
  <si>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</si>
  <si>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</si>
  <si>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</si>
  <si>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</si>
  <si>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</si>
  <si>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</si>
  <si>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</si>
  <si>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</si>
  <si>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</si>
  <si>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</si>
  <si>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</si>
  <si>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</si>
  <si>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</si>
  <si>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</si>
  <si>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</si>
  <si>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</si>
  <si>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</si>
  <si>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</si>
  <si>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</si>
  <si>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</si>
  <si>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</si>
  <si>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</si>
  <si>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</si>
  <si>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</si>
  <si>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</si>
  <si>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</si>
  <si>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</si>
  <si>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</si>
  <si>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</si>
  <si>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</si>
  <si>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</si>
  <si>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</si>
  <si>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</si>
  <si>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</si>
  <si>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</si>
  <si>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</si>
  <si>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</si>
  <si>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</si>
  <si>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</si>
  <si>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</si>
  <si>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</si>
  <si>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</si>
  <si>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</si>
  <si>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</si>
  <si>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</si>
  <si>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</si>
  <si>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</si>
  <si>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</si>
  <si>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</si>
  <si>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</si>
  <si>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</si>
  <si>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</si>
  <si>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</si>
  <si>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</si>
  <si>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</si>
  <si>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</si>
  <si>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</si>
  <si>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</si>
  <si>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</si>
  <si>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</si>
  <si>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</si>
  <si>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</si>
  <si>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</si>
  <si>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</si>
  <si>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</si>
  <si>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</si>
  <si>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</si>
  <si>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</si>
  <si>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</si>
  <si>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</si>
  <si>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</si>
  <si>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</si>
  <si>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</si>
  <si>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</si>
  <si>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</si>
  <si>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</si>
  <si>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</si>
  <si>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</si>
  <si>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</si>
  <si>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</si>
  <si>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</si>
  <si>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</si>
  <si>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</si>
  <si>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</si>
  <si>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</si>
  <si>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</si>
  <si>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</si>
  <si>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</si>
  <si>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</si>
  <si>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</si>
  <si>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</si>
  <si>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</si>
  <si>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</si>
  <si>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</si>
  <si>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</si>
  <si>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</si>
  <si>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</si>
  <si>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</si>
  <si>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</si>
  <si>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</si>
  <si>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</si>
  <si>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</si>
  <si>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</si>
  <si>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</si>
  <si>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</si>
  <si>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</si>
  <si>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</si>
  <si>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</si>
  <si>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</si>
  <si>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</si>
  <si>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</si>
  <si>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</si>
  <si>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</si>
  <si>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</si>
  <si>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</si>
  <si>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</si>
  <si>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</si>
  <si>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</si>
  <si>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</si>
  <si>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</si>
  <si>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</si>
  <si>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</si>
  <si>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</si>
  <si>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</si>
  <si>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</si>
  <si>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</si>
  <si>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</si>
  <si>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</si>
  <si>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</si>
  <si>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</si>
  <si>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</si>
  <si>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</si>
  <si>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</si>
  <si>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</si>
  <si>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</si>
  <si>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</si>
  <si>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北海道壮瞥町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</si>
  <si>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</si>
  <si>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</si>
  <si>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</si>
  <si>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</si>
  <si>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</si>
  <si>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</si>
  <si>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</si>
  <si>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</si>
  <si>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</si>
  <si>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</si>
  <si>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</si>
  <si>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</si>
  <si>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</si>
  <si>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</si>
  <si>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</si>
  <si>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</si>
  <si>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</si>
  <si>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</si>
  <si>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</si>
  <si>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</si>
  <si>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</si>
  <si>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</si>
  <si>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</si>
  <si>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</si>
  <si>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</si>
  <si>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</si>
  <si>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</si>
  <si>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</si>
  <si>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</si>
  <si>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</si>
  <si>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</si>
  <si>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</si>
  <si>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</si>
  <si>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</si>
  <si>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</si>
  <si>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</si>
  <si>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</si>
  <si>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</si>
  <si>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</si>
  <si>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</si>
  <si>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</si>
  <si>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</si>
  <si>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</si>
  <si>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</si>
  <si>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</si>
  <si>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</si>
  <si>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</si>
  <si>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</si>
  <si>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</si>
  <si>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</si>
  <si>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</si>
  <si>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</si>
  <si>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</si>
  <si>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</si>
  <si>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</si>
  <si>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</si>
  <si>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</si>
  <si>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</si>
  <si>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</si>
  <si>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</si>
  <si>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</si>
  <si>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</si>
  <si>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</si>
  <si>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</si>
  <si>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</si>
  <si>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</si>
  <si>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</si>
  <si>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</si>
  <si>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</si>
  <si>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</si>
  <si>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</si>
  <si>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</si>
  <si>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</si>
  <si>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</si>
  <si>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</si>
  <si>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</si>
  <si>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</si>
  <si>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</si>
  <si>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</si>
  <si>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</si>
  <si>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</si>
  <si>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</si>
  <si>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</si>
  <si>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</si>
  <si>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</si>
  <si>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</si>
  <si>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</si>
  <si>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</si>
  <si>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</si>
  <si>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</si>
  <si>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</si>
  <si>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</si>
  <si>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</si>
  <si>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</si>
  <si>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</si>
  <si>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</si>
  <si>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</si>
  <si>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</si>
  <si>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</si>
  <si>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</si>
  <si>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</si>
  <si>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</si>
  <si>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</si>
  <si>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</si>
  <si>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</si>
  <si>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</si>
  <si>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</si>
  <si>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</si>
  <si>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</si>
  <si>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</si>
  <si>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</si>
  <si>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</si>
  <si>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</si>
  <si>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</si>
  <si>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</si>
  <si>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</si>
  <si>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</si>
  <si>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</si>
  <si>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</si>
  <si>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</si>
  <si>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</si>
  <si>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</si>
  <si>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</si>
  <si>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</si>
  <si>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</si>
  <si>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</si>
  <si>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</si>
  <si>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</si>
  <si>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</si>
  <si>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</si>
  <si>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</si>
  <si>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</si>
  <si>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</si>
  <si>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</si>
  <si>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</si>
  <si>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</si>
  <si>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</si>
  <si>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</si>
  <si>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</si>
  <si>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</si>
  <si>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</si>
  <si>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</si>
  <si>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</si>
  <si>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</si>
  <si>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</si>
  <si>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</si>
  <si>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</si>
  <si>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</si>
  <si>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</si>
  <si>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</si>
  <si>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</si>
  <si>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</si>
  <si>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</si>
  <si>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</si>
  <si>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</si>
  <si>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</si>
  <si>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</si>
  <si>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</si>
  <si>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</si>
  <si>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</si>
  <si>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</si>
  <si>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</si>
  <si>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</si>
  <si>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</si>
  <si>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</si>
  <si>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</si>
  <si>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</si>
  <si>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</si>
  <si>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</si>
  <si>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</si>
  <si>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</si>
  <si>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</si>
  <si>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</si>
  <si>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</si>
  <si>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</si>
  <si>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</si>
  <si>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</si>
  <si>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</si>
  <si>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</si>
  <si>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</si>
  <si>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</si>
  <si>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</si>
  <si>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</si>
  <si>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</si>
  <si>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</si>
  <si>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</si>
  <si>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</si>
  <si>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2.54</t>
  </si>
  <si>
    <t>一般会計</t>
  </si>
  <si>
    <t>介護保険特別会計</t>
  </si>
  <si>
    <t>国民健康保険特別会計</t>
  </si>
  <si>
    <t>後期高齢者医療特別会計</t>
  </si>
  <si>
    <t>簡易水道事業特別会計</t>
  </si>
  <si>
    <t>集落排水事業特別会計</t>
  </si>
  <si>
    <t>その他会計（赤字）</t>
  </si>
  <si>
    <t>その他会計（黒字）</t>
  </si>
  <si>
    <t>-</t>
    <phoneticPr fontId="2"/>
  </si>
  <si>
    <t>西いぶり広域連合</t>
    <rPh sb="0" eb="1">
      <t>ニシ</t>
    </rPh>
    <rPh sb="4" eb="6">
      <t>コウイキ</t>
    </rPh>
    <rPh sb="6" eb="8">
      <t>レンゴウ</t>
    </rPh>
    <phoneticPr fontId="2"/>
  </si>
  <si>
    <t>西胆振消防組合</t>
    <rPh sb="0" eb="1">
      <t>ニシ</t>
    </rPh>
    <rPh sb="1" eb="3">
      <t>イブリ</t>
    </rPh>
    <rPh sb="3" eb="5">
      <t>ショウボウ</t>
    </rPh>
    <rPh sb="5" eb="7">
      <t>クミアイ</t>
    </rPh>
    <phoneticPr fontId="2"/>
  </si>
  <si>
    <t>オロフレリゾート</t>
    <phoneticPr fontId="2"/>
  </si>
  <si>
    <t>壮瞥町リサイクルシステム</t>
    <rPh sb="0" eb="3">
      <t>ソウベツチョウ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</si>
  <si>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</si>
  <si>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</si>
  <si>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</si>
  <si>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</si>
  <si>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</si>
  <si>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</si>
  <si>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</si>
  <si>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</si>
  <si>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</si>
  <si>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将来負担比率は、平成22年度以降の大型投資事業の抑制などにより減少傾向にあったが、新たに民間住宅借上の債務負担行為を開始したことにより比率が上昇した。
　実質公債費比率、将来負担比率ともに類似団体を上回っており、地方債の発行を抑制し、計画的な基金への積み立てや充当可能財源の確保に努め、健全な財政運営を図る。</t>
    <rPh sb="1" eb="3">
      <t>ショウライ</t>
    </rPh>
    <rPh sb="3" eb="5">
      <t>フタン</t>
    </rPh>
    <rPh sb="5" eb="7">
      <t>ヒリツ</t>
    </rPh>
    <rPh sb="9" eb="11">
      <t>ヘイセイ</t>
    </rPh>
    <rPh sb="13" eb="15">
      <t>ネンド</t>
    </rPh>
    <rPh sb="15" eb="17">
      <t>イコウ</t>
    </rPh>
    <rPh sb="18" eb="20">
      <t>オオガタ</t>
    </rPh>
    <rPh sb="20" eb="22">
      <t>トウシ</t>
    </rPh>
    <rPh sb="22" eb="24">
      <t>ジギョウ</t>
    </rPh>
    <rPh sb="25" eb="27">
      <t>ヨクセイ</t>
    </rPh>
    <rPh sb="32" eb="34">
      <t>ゲンショウ</t>
    </rPh>
    <rPh sb="34" eb="36">
      <t>ケイコウ</t>
    </rPh>
    <rPh sb="42" eb="43">
      <t>アラ</t>
    </rPh>
    <rPh sb="45" eb="47">
      <t>ミンカン</t>
    </rPh>
    <rPh sb="47" eb="49">
      <t>ジュウタク</t>
    </rPh>
    <rPh sb="49" eb="50">
      <t>カ</t>
    </rPh>
    <rPh sb="50" eb="51">
      <t>ア</t>
    </rPh>
    <rPh sb="52" eb="54">
      <t>サイム</t>
    </rPh>
    <rPh sb="54" eb="56">
      <t>フタン</t>
    </rPh>
    <rPh sb="56" eb="58">
      <t>コウイ</t>
    </rPh>
    <rPh sb="59" eb="61">
      <t>カイシ</t>
    </rPh>
    <rPh sb="68" eb="70">
      <t>ヒリツ</t>
    </rPh>
    <rPh sb="71" eb="73">
      <t>ジョウショウ</t>
    </rPh>
    <rPh sb="78" eb="80">
      <t>ジッシツ</t>
    </rPh>
    <rPh sb="80" eb="82">
      <t>コウサイ</t>
    </rPh>
    <rPh sb="82" eb="83">
      <t>ヒ</t>
    </rPh>
    <rPh sb="83" eb="85">
      <t>ヒリツ</t>
    </rPh>
    <rPh sb="86" eb="88">
      <t>ショウライ</t>
    </rPh>
    <rPh sb="88" eb="90">
      <t>フタン</t>
    </rPh>
    <rPh sb="90" eb="92">
      <t>ヒリツ</t>
    </rPh>
    <rPh sb="95" eb="97">
      <t>ルイジ</t>
    </rPh>
    <rPh sb="97" eb="99">
      <t>ダンタイ</t>
    </rPh>
    <rPh sb="100" eb="102">
      <t>ウワマワ</t>
    </rPh>
    <rPh sb="107" eb="110">
      <t>チホウサイ</t>
    </rPh>
    <rPh sb="111" eb="113">
      <t>ハッコウ</t>
    </rPh>
    <rPh sb="114" eb="116">
      <t>ヨクセイ</t>
    </rPh>
    <rPh sb="118" eb="120">
      <t>ケイカク</t>
    </rPh>
    <rPh sb="120" eb="121">
      <t>テキ</t>
    </rPh>
    <rPh sb="122" eb="124">
      <t>キキン</t>
    </rPh>
    <rPh sb="126" eb="127">
      <t>ツ</t>
    </rPh>
    <rPh sb="128" eb="129">
      <t>タ</t>
    </rPh>
    <rPh sb="131" eb="133">
      <t>ジュウトウ</t>
    </rPh>
    <rPh sb="133" eb="135">
      <t>カノウ</t>
    </rPh>
    <rPh sb="135" eb="137">
      <t>ザイゲン</t>
    </rPh>
    <rPh sb="138" eb="140">
      <t>カクホ</t>
    </rPh>
    <rPh sb="141" eb="142">
      <t>ツト</t>
    </rPh>
    <rPh sb="144" eb="146">
      <t>ケンゼン</t>
    </rPh>
    <rPh sb="147" eb="149">
      <t>ザイセイ</t>
    </rPh>
    <rPh sb="149" eb="151">
      <t>ウンエイ</t>
    </rPh>
    <rPh sb="152" eb="153">
      <t>ハカ</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</si>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</sst>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169688</c:v>
                </c:pt>
                <c:pt idx="1">
                  <c:v>214660</c:v>
                </c:pt>
                <c:pt idx="2">
                  <c:v>162269</c:v>
                </c:pt>
                <c:pt idx="3">
                  <c:v>246237</c:v>
                </c:pt>
                <c:pt idx="4">
                  <c:v>412857</c:v>
                </c:pt>
              </c:numCache>
            </c:numRef>
          </c:val>
          <c:smooth val="0"/>
        </c:ser>
        <c:dLbls>
          <c:showLegendKey val="0"/>
          <c:showVal val="0"/>
          <c:showCatName val="0"/>
          <c:showSerName val="0"/>
          <c:showPercent val="0"/>
          <c:showBubbleSize val="0"/>
        </c:dLbls>
        <c:marker val="1"/>
        <c:smooth val="0"/>
        <c:axId val="93610368"/>
        <c:axId val="93612288"/>
      </c:lineChart>
      <c:catAx>
        <c:axId val="936103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612288"/>
        <c:crosses val="autoZero"/>
        <c:auto val="1"/>
        <c:lblAlgn val="ctr"/>
        <c:lblOffset val="100"/>
        <c:tickLblSkip val="1"/>
        <c:tickMarkSkip val="1"/>
        <c:noMultiLvlLbl val="0"/>
      </c:catAx>
      <c:valAx>
        <c:axId val="9361228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610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4.7699999999999996</c:v>
                </c:pt>
                <c:pt idx="1">
                  <c:v>5.65</c:v>
                </c:pt>
                <c:pt idx="2">
                  <c:v>5.86</c:v>
                </c:pt>
                <c:pt idx="3">
                  <c:v>5.12</c:v>
                </c:pt>
                <c:pt idx="4">
                  <c:v>5.63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24.62</c:v>
                </c:pt>
                <c:pt idx="1">
                  <c:v>25.46</c:v>
                </c:pt>
                <c:pt idx="2">
                  <c:v>27.95</c:v>
                </c:pt>
                <c:pt idx="3">
                  <c:v>26.88</c:v>
                </c:pt>
                <c:pt idx="4">
                  <c:v>29.31</c:v>
                </c:pt>
              </c:numCache>
            </c:numRef>
          </c:val>
        </c:ser>
        <c:dLbls>
          <c:showLegendKey val="0"/>
          <c:showVal val="0"/>
          <c:showCatName val="0"/>
          <c:showSerName val="0"/>
          <c:showPercent val="0"/>
          <c:showBubbleSize val="0"/>
        </c:dLbls>
        <c:gapWidth val="250"/>
        <c:overlap val="100"/>
        <c:axId val="96659328"/>
        <c:axId val="96731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2.16</c:v>
                </c:pt>
                <c:pt idx="1">
                  <c:v>2.95</c:v>
                </c:pt>
                <c:pt idx="2">
                  <c:v>3.12</c:v>
                </c:pt>
                <c:pt idx="3">
                  <c:v>-2.54</c:v>
                </c:pt>
                <c:pt idx="4">
                  <c:v>3.45</c:v>
                </c:pt>
              </c:numCache>
            </c:numRef>
          </c:val>
          <c:smooth val="0"/>
        </c:ser>
        <c:dLbls>
          <c:showLegendKey val="0"/>
          <c:showVal val="0"/>
          <c:showCatName val="0"/>
          <c:showSerName val="0"/>
          <c:showPercent val="0"/>
          <c:showBubbleSize val="0"/>
        </c:dLbls>
        <c:marker val="1"/>
        <c:smooth val="0"/>
        <c:axId val="96659328"/>
        <c:axId val="96731136"/>
      </c:lineChart>
      <c:catAx>
        <c:axId val="9665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731136"/>
        <c:crosses val="autoZero"/>
        <c:auto val="1"/>
        <c:lblAlgn val="ctr"/>
        <c:lblOffset val="100"/>
        <c:tickLblSkip val="1"/>
        <c:tickMarkSkip val="1"/>
        <c:noMultiLvlLbl val="0"/>
      </c:catAx>
      <c:valAx>
        <c:axId val="9673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5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0.05</c:v>
                </c:pt>
                <c:pt idx="4">
                  <c:v>#N/A</c:v>
                </c:pt>
                <c:pt idx="5">
                  <c:v>0.03</c:v>
                </c:pt>
                <c:pt idx="6">
                  <c:v>#N/A</c:v>
                </c:pt>
                <c:pt idx="7">
                  <c:v>0.03</c:v>
                </c:pt>
                <c:pt idx="8">
                  <c:v>#N/A</c:v>
                </c:pt>
                <c:pt idx="9">
                  <c:v>0.03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0.52</c:v>
                </c:pt>
                <c:pt idx="2">
                  <c:v>#N/A</c:v>
                </c:pt>
                <c:pt idx="3">
                  <c:v>0.31</c:v>
                </c:pt>
                <c:pt idx="4">
                  <c:v>#N/A</c:v>
                </c:pt>
                <c:pt idx="5">
                  <c:v>0.67</c:v>
                </c:pt>
                <c:pt idx="6">
                  <c:v>#N/A</c:v>
                </c:pt>
                <c:pt idx="7">
                  <c:v>0.48</c:v>
                </c:pt>
                <c:pt idx="8">
                  <c:v>#N/A</c:v>
                </c:pt>
                <c:pt idx="9">
                  <c:v>1.1399999999999999</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0.04</c:v>
                </c:pt>
                <c:pt idx="2">
                  <c:v>#N/A</c:v>
                </c:pt>
                <c:pt idx="3">
                  <c:v>0.53</c:v>
                </c:pt>
                <c:pt idx="4">
                  <c:v>#N/A</c:v>
                </c:pt>
                <c:pt idx="5">
                  <c:v>0.26</c:v>
                </c:pt>
                <c:pt idx="6">
                  <c:v>#N/A</c:v>
                </c:pt>
                <c:pt idx="7">
                  <c:v>0.28000000000000003</c:v>
                </c:pt>
                <c:pt idx="8">
                  <c:v>#N/A</c:v>
                </c:pt>
                <c:pt idx="9">
                  <c:v>1.19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4.7699999999999996</c:v>
                </c:pt>
                <c:pt idx="2">
                  <c:v>#N/A</c:v>
                </c:pt>
                <c:pt idx="3">
                  <c:v>5.64</c:v>
                </c:pt>
                <c:pt idx="4">
                  <c:v>#N/A</c:v>
                </c:pt>
                <c:pt idx="5">
                  <c:v>5.85</c:v>
                </c:pt>
                <c:pt idx="6">
                  <c:v>#N/A</c:v>
                </c:pt>
                <c:pt idx="7">
                  <c:v>5.12</c:v>
                </c:pt>
                <c:pt idx="8">
                  <c:v>#N/A</c:v>
                </c:pt>
                <c:pt idx="9">
                  <c:v>5.62</c:v>
                </c:pt>
              </c:numCache>
            </c:numRef>
          </c:val>
        </c:ser>
        <c:dLbls>
          <c:showLegendKey val="0"/>
          <c:showVal val="0"/>
          <c:showCatName val="0"/>
          <c:showSerName val="0"/>
          <c:showPercent val="0"/>
          <c:showBubbleSize val="0"/>
        </c:dLbls>
        <c:gapWidth val="150"/>
        <c:overlap val="100"/>
        <c:axId val="96821248"/>
        <c:axId val="96822784"/>
      </c:barChart>
      <c:catAx>
        <c:axId val="9682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822784"/>
        <c:crosses val="autoZero"/>
        <c:auto val="1"/>
        <c:lblAlgn val="ctr"/>
        <c:lblOffset val="100"/>
        <c:tickLblSkip val="1"/>
        <c:tickMarkSkip val="1"/>
        <c:noMultiLvlLbl val="0"/>
      </c:catAx>
      <c:valAx>
        <c:axId val="9682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821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458</c:v>
                </c:pt>
                <c:pt idx="5">
                  <c:v>484</c:v>
                </c:pt>
                <c:pt idx="8">
                  <c:v>520</c:v>
                </c:pt>
                <c:pt idx="11">
                  <c:v>518</c:v>
                </c:pt>
                <c:pt idx="14">
                  <c:v>499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c:v>
                </c:pt>
                <c:pt idx="3">
                  <c:v>9</c:v>
                </c:pt>
                <c:pt idx="6">
                  <c:v>4</c:v>
                </c:pt>
                <c:pt idx="9">
                  <c:v>5</c:v>
                </c:pt>
                <c:pt idx="12">
                  <c:v>19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39</c:v>
                </c:pt>
                <c:pt idx="3">
                  <c:v>38</c:v>
                </c:pt>
                <c:pt idx="6">
                  <c:v>38</c:v>
                </c:pt>
                <c:pt idx="9">
                  <c:v>38</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116</c:v>
                </c:pt>
                <c:pt idx="3">
                  <c:v>111</c:v>
                </c:pt>
                <c:pt idx="6">
                  <c:v>111</c:v>
                </c:pt>
                <c:pt idx="9">
                  <c:v>111</c:v>
                </c:pt>
                <c:pt idx="12">
                  <c:v>112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528</c:v>
                </c:pt>
                <c:pt idx="3">
                  <c:v>569</c:v>
                </c:pt>
                <c:pt idx="6">
                  <c:v>617</c:v>
                </c:pt>
                <c:pt idx="9">
                  <c:v>597</c:v>
                </c:pt>
                <c:pt idx="12">
                  <c:v>556</c:v>
                </c:pt>
              </c:numCache>
            </c:numRef>
          </c:val>
        </c:ser>
        <c:dLbls>
          <c:showLegendKey val="0"/>
          <c:showVal val="0"/>
          <c:showCatName val="0"/>
          <c:showSerName val="0"/>
          <c:showPercent val="0"/>
          <c:showBubbleSize val="0"/>
        </c:dLbls>
        <c:gapWidth val="100"/>
        <c:overlap val="100"/>
        <c:axId val="107707008"/>
        <c:axId val="107713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235</c:v>
                </c:pt>
                <c:pt idx="2">
                  <c:v>#N/A</c:v>
                </c:pt>
                <c:pt idx="3">
                  <c:v>#N/A</c:v>
                </c:pt>
                <c:pt idx="4">
                  <c:v>243</c:v>
                </c:pt>
                <c:pt idx="5">
                  <c:v>#N/A</c:v>
                </c:pt>
                <c:pt idx="6">
                  <c:v>#N/A</c:v>
                </c:pt>
                <c:pt idx="7">
                  <c:v>250</c:v>
                </c:pt>
                <c:pt idx="8">
                  <c:v>#N/A</c:v>
                </c:pt>
                <c:pt idx="9">
                  <c:v>#N/A</c:v>
                </c:pt>
                <c:pt idx="10">
                  <c:v>233</c:v>
                </c:pt>
                <c:pt idx="11">
                  <c:v>#N/A</c:v>
                </c:pt>
                <c:pt idx="12">
                  <c:v>#N/A</c:v>
                </c:pt>
                <c:pt idx="13">
                  <c:v>219</c:v>
                </c:pt>
                <c:pt idx="14">
                  <c:v>#N/A</c:v>
                </c:pt>
              </c:numCache>
            </c:numRef>
          </c:val>
          <c:smooth val="0"/>
        </c:ser>
        <c:dLbls>
          <c:showLegendKey val="0"/>
          <c:showVal val="0"/>
          <c:showCatName val="0"/>
          <c:showSerName val="0"/>
          <c:showPercent val="0"/>
          <c:showBubbleSize val="0"/>
        </c:dLbls>
        <c:marker val="1"/>
        <c:smooth val="0"/>
        <c:axId val="107707008"/>
        <c:axId val="107713280"/>
      </c:lineChart>
      <c:catAx>
        <c:axId val="107707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713280"/>
        <c:crosses val="autoZero"/>
        <c:auto val="1"/>
        <c:lblAlgn val="ctr"/>
        <c:lblOffset val="100"/>
        <c:tickLblSkip val="1"/>
        <c:tickMarkSkip val="1"/>
        <c:noMultiLvlLbl val="0"/>
      </c:catAx>
      <c:valAx>
        <c:axId val="107713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07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3706</c:v>
                </c:pt>
                <c:pt idx="5">
                  <c:v>3566</c:v>
                </c:pt>
                <c:pt idx="8">
                  <c:v>3373</c:v>
                </c:pt>
                <c:pt idx="11">
                  <c:v>3271</c:v>
                </c:pt>
                <c:pt idx="14">
                  <c:v>3210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1042</c:v>
                </c:pt>
                <c:pt idx="5">
                  <c:v>1208</c:v>
                </c:pt>
                <c:pt idx="8">
                  <c:v>1112</c:v>
                </c:pt>
                <c:pt idx="11">
                  <c:v>1039</c:v>
                </c:pt>
                <c:pt idx="14">
                  <c:v>973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1724</c:v>
                </c:pt>
                <c:pt idx="5">
                  <c:v>1715</c:v>
                </c:pt>
                <c:pt idx="8">
                  <c:v>1741</c:v>
                </c:pt>
                <c:pt idx="11">
                  <c:v>1623</c:v>
                </c:pt>
                <c:pt idx="14">
                  <c:v>1643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442</c:v>
                </c:pt>
                <c:pt idx="3">
                  <c:v>470</c:v>
                </c:pt>
                <c:pt idx="6">
                  <c:v>390</c:v>
                </c:pt>
                <c:pt idx="9">
                  <c:v>378</c:v>
                </c:pt>
                <c:pt idx="12">
                  <c:v>322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213</c:v>
                </c:pt>
                <c:pt idx="3">
                  <c:v>172</c:v>
                </c:pt>
                <c:pt idx="6">
                  <c:v>132</c:v>
                </c:pt>
                <c:pt idx="9">
                  <c:v>93</c:v>
                </c:pt>
                <c:pt idx="12">
                  <c:v>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1006</c:v>
                </c:pt>
                <c:pt idx="3">
                  <c:v>1006</c:v>
                </c:pt>
                <c:pt idx="6">
                  <c:v>1025</c:v>
                </c:pt>
                <c:pt idx="9">
                  <c:v>956</c:v>
                </c:pt>
                <c:pt idx="12">
                  <c:v>918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c:v>
                </c:pt>
                <c:pt idx="3">
                  <c:v>15</c:v>
                </c:pt>
                <c:pt idx="6">
                  <c:v>24</c:v>
                </c:pt>
                <c:pt idx="9">
                  <c:v>19</c:v>
                </c:pt>
                <c:pt idx="12">
                  <c:v>305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5072</c:v>
                </c:pt>
                <c:pt idx="3">
                  <c:v>4871</c:v>
                </c:pt>
                <c:pt idx="6">
                  <c:v>4525</c:v>
                </c:pt>
                <c:pt idx="9">
                  <c:v>4319</c:v>
                </c:pt>
                <c:pt idx="12">
                  <c:v>4269</c:v>
                </c:pt>
              </c:numCache>
            </c:numRef>
          </c:val>
        </c:ser>
        <c:dLbls>
          <c:showLegendKey val="0"/>
          <c:showVal val="0"/>
          <c:showCatName val="0"/>
          <c:showSerName val="0"/>
          <c:showPercent val="0"/>
          <c:showBubbleSize val="0"/>
        </c:dLbls>
        <c:gapWidth val="100"/>
        <c:overlap val="100"/>
        <c:axId val="96680192"/>
        <c:axId val="96682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281</c:v>
                </c:pt>
                <c:pt idx="2">
                  <c:v>#N/A</c:v>
                </c:pt>
                <c:pt idx="3">
                  <c:v>#N/A</c:v>
                </c:pt>
                <c:pt idx="4">
                  <c:v>45</c:v>
                </c:pt>
                <c:pt idx="5">
                  <c:v>#N/A</c:v>
                </c:pt>
                <c:pt idx="6">
                  <c:v>#N/A</c:v>
                </c:pt>
                <c:pt idx="7">
                  <c:v>0</c:v>
                </c:pt>
                <c:pt idx="8">
                  <c:v>#N/A</c:v>
                </c:pt>
                <c:pt idx="9">
                  <c:v>#N/A</c:v>
                </c:pt>
                <c:pt idx="10">
                  <c:v>0</c:v>
                </c:pt>
                <c:pt idx="11">
                  <c:v>#N/A</c:v>
                </c:pt>
                <c:pt idx="12">
                  <c:v>#N/A</c:v>
                </c:pt>
                <c:pt idx="13">
                  <c:v>49</c:v>
                </c:pt>
                <c:pt idx="14">
                  <c:v>#N/A</c:v>
                </c:pt>
              </c:numCache>
            </c:numRef>
          </c:val>
          <c:smooth val="0"/>
        </c:ser>
        <c:dLbls>
          <c:showLegendKey val="0"/>
          <c:showVal val="0"/>
          <c:showCatName val="0"/>
          <c:showSerName val="0"/>
          <c:showPercent val="0"/>
          <c:showBubbleSize val="0"/>
        </c:dLbls>
        <c:marker val="1"/>
        <c:smooth val="0"/>
        <c:axId val="96680192"/>
        <c:axId val="96682368"/>
      </c:lineChart>
      <c:catAx>
        <c:axId val="9668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682368"/>
        <c:crosses val="autoZero"/>
        <c:auto val="1"/>
        <c:lblAlgn val="ctr"/>
        <c:lblOffset val="100"/>
        <c:tickLblSkip val="1"/>
        <c:tickMarkSkip val="1"/>
        <c:noMultiLvlLbl val="0"/>
      </c:catAx>
      <c:valAx>
        <c:axId val="96682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8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8282624"/>
        <c:axId val="108284544"/>
      </c:scatterChart>
      <c:valAx>
        <c:axId val="108282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284544"/>
        <c:crosses val="autoZero"/>
        <c:crossBetween val="midCat"/>
      </c:valAx>
      <c:valAx>
        <c:axId val="1082845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282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0"/>
                  <c:y val="1.524316813339509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manualLayout>
                  <c:x val="0"/>
                  <c:y val="-1.524316813339501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12.9</c:v>
                </c:pt>
                <c:pt idx="1">
                  <c:v>12.6</c:v>
                </c:pt>
                <c:pt idx="2">
                  <c:v>13.1</c:v>
                </c:pt>
                <c:pt idx="3">
                  <c:v>13</c:v>
                </c:pt>
                <c:pt idx="4">
                  <c:v>12.6</c:v>
                </c:pt>
              </c:numCache>
            </c:numRef>
          </c:xVal>
          <c:yVal>
            <c:numRef>
              <c:f>公会計指標分析・財政指標組合せ分析表!$K$73:$O$73</c:f>
              <c:numCache>
                <c:formatCode>#,##0.0;"▲ "#,##0.0</c:formatCode>
                <c:ptCount val="5"/>
                <c:pt idx="0">
                  <c:v>15.6</c:v>
                </c:pt>
                <c:pt idx="1">
                  <c:v>2.4</c:v>
                </c:pt>
                <c:pt idx="4">
                  <c:v>2.6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08028288"/>
        <c:axId val="108029824"/>
      </c:scatterChart>
      <c:valAx>
        <c:axId val="108028288"/>
        <c:scaling>
          <c:orientation val="minMax"/>
          <c:max val="13.4"/>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029824"/>
        <c:crosses val="autoZero"/>
        <c:crossBetween val="midCat"/>
      </c:valAx>
      <c:valAx>
        <c:axId val="108029824"/>
        <c:scaling>
          <c:orientation val="minMax"/>
          <c:max val="1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028288"/>
        <c:crosses val="autoZero"/>
        <c:crossBetween val="midCat"/>
        <c:majorUnit val="2"/>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地方債の元利償還金の償還ピークである平成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年度を過ぎたものの、平成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カ年にわたり、子育て応援住宅を整備したことなどから、一時的に元利償還金の償還額が増加する年もある。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今後はさらに地方債の発行限度額を厳しく管理するとともに、有利な地方債を活用し、実質公債費比率の改善に努める。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地方債現在高が平成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年度をピークに減少していることなどから将来負担額は平成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年度と減少し、将来負担比率の分子はマイナスに転じていたが、民間住宅借上による債務負担行為に基づく支出予定額が増加したため前年度よりも将来負担額は増加し、再びプラスとなった。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今後も地方債の発行を抑制するとともに、計画的な基金への積み立てなどを行い、充当可能財源の確保に取り組み、将来負担比率の低減に努める。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2,671
2,655
205.01
4,353,278
4,215,631
128,968
2,291,296
4,268,717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2,671
2,655
205.01
4,353,278
4,215,631
128,968
2,291,296
4,268,717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2,671
2,655
205.01
4,353,278
4,215,631
128,968
2,291,296
4,268,717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2,671
2,655
205.01
4,353,278
4,215,631
128,968
2,291,296
4,268,717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類似団体とは横並びであり、北海道平均では下回っている。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人口減少に歯止めがかからない状況や大型事業所が少ないことなどから、財政基盤が恒常的に脆弱である。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年度からは、北海道と近隣</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町による西胆振</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町地方税徴収対策本部を設置し、徴収率の向上に取り組むなど、歳入の確保に努めている。</a:t>
          </a:r>
          <a:endParaRPr lang="ja-JP" altLang="ja-JP" sz="1300">
            <a:effectLst/>
            <a:latin typeface="+mn-ea"/>
            <a:ea typeface="+mn-ea"/>
          </a:endParaRPr>
        </a:p>
        <a:p>
          <a:endParaRPr kumimoji="1" lang="ja-JP" altLang="en-US" sz="13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9978</xdr:rowOff>
    </xdr:to>
    <xdr:cxnSp macro="">
      <xdr:nvCxnSpPr>
        <xdr:cNvPr id="69" name="直線コネクタ 68"/>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9978</xdr:rowOff>
    </xdr:to>
    <xdr:cxnSp macro="">
      <xdr:nvCxnSpPr>
        <xdr:cNvPr id="72" name="直線コネクタ 71"/>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146957</xdr:rowOff>
    </xdr:from>
    <xdr:to>
      <xdr:col>4</xdr:col>
      <xdr:colOff>482600</xdr:colOff>
      <xdr:row>43</xdr:row>
      <xdr:rowOff>164193</xdr:rowOff>
    </xdr:to>
    <xdr:cxnSp macro="">
      <xdr:nvCxnSpPr>
        <xdr:cNvPr id="75" name="直線コネクタ 74"/>
        <xdr:cNvCxnSpPr/>
      </xdr:nvCxnSpPr>
      <xdr:spPr>
        <a:xfrm>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146957</xdr:rowOff>
    </xdr:to>
    <xdr:cxnSp macro="">
      <xdr:nvCxnSpPr>
        <xdr:cNvPr id="78" name="直線コネクタ 77"/>
        <xdr:cNvCxnSpPr/>
      </xdr:nvCxnSpPr>
      <xdr:spPr>
        <a:xfrm>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80" name="テキスト ボックス 79"/>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8" name="円/楕円 87"/>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147155</xdr:rowOff>
    </xdr:from>
    <xdr:ext cx="762000" cy="259045"/>
    <xdr:sp macro="" textlink="">
      <xdr:nvSpPr>
        <xdr:cNvPr id="89" name="財政力該当値テキスト"/>
        <xdr:cNvSpPr txBox="1"/>
      </xdr:nvSpPr>
      <xdr:spPr>
        <a:xfrm>
          <a:off x="50419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70955</xdr:rowOff>
    </xdr:from>
    <xdr:ext cx="736600" cy="259045"/>
    <xdr:sp macro="" textlink="">
      <xdr:nvSpPr>
        <xdr:cNvPr id="91" name="テキスト ボックス 90"/>
        <xdr:cNvSpPr txBox="1"/>
      </xdr:nvSpPr>
      <xdr:spPr>
        <a:xfrm>
          <a:off x="3733800" y="7271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53720</xdr:rowOff>
    </xdr:from>
    <xdr:ext cx="762000" cy="259045"/>
    <xdr:sp macro="" textlink="">
      <xdr:nvSpPr>
        <xdr:cNvPr id="93" name="テキスト ボックス 92"/>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96157</xdr:rowOff>
    </xdr:from>
    <xdr:to>
      <xdr:col>3</xdr:col>
      <xdr:colOff>330200</xdr:colOff>
      <xdr:row>44</xdr:row>
      <xdr:rowOff>26307</xdr:rowOff>
    </xdr:to>
    <xdr:sp macro="" textlink="">
      <xdr:nvSpPr>
        <xdr:cNvPr id="94" name="円/楕円 93"/>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36484</xdr:rowOff>
    </xdr:from>
    <xdr:ext cx="762000" cy="259045"/>
    <xdr:sp macro="" textlink="">
      <xdr:nvSpPr>
        <xdr:cNvPr id="95" name="テキスト ボックス 94"/>
        <xdr:cNvSpPr txBox="1"/>
      </xdr:nvSpPr>
      <xdr:spPr>
        <a:xfrm>
          <a:off x="1955800" y="723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19249</xdr:rowOff>
    </xdr:from>
    <xdr:ext cx="762000" cy="259045"/>
    <xdr:sp macro="" textlink="">
      <xdr:nvSpPr>
        <xdr:cNvPr id="97" name="テキスト ボックス 96"/>
        <xdr:cNvSpPr txBox="1"/>
      </xdr:nvSpPr>
      <xdr:spPr>
        <a:xfrm>
          <a:off x="1066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ea"/>
              <a:ea typeface="+mn-ea"/>
              <a:cs typeface="+mn-cs"/>
            </a:rPr>
            <a:t>　類似団体平均を上回っているが、平成</a:t>
          </a:r>
          <a:r>
            <a:rPr kumimoji="1" lang="en-US" altLang="ja-JP" sz="1300" baseline="0">
              <a:solidFill>
                <a:schemeClr val="dk1"/>
              </a:solidFill>
              <a:effectLst/>
              <a:latin typeface="+mn-ea"/>
              <a:ea typeface="+mn-ea"/>
              <a:cs typeface="+mn-cs"/>
            </a:rPr>
            <a:t>17</a:t>
          </a:r>
          <a:r>
            <a:rPr kumimoji="1" lang="ja-JP" altLang="ja-JP" sz="1300" baseline="0">
              <a:solidFill>
                <a:schemeClr val="dk1"/>
              </a:solidFill>
              <a:effectLst/>
              <a:latin typeface="+mn-ea"/>
              <a:ea typeface="+mn-ea"/>
              <a:cs typeface="+mn-cs"/>
            </a:rPr>
            <a:t>年度から実施している特別職給料の独自削減や特別職および一般職の期末勤勉手当役職加算の凍結、公債費の減少などにより、前年度より減少している。</a:t>
          </a:r>
          <a:endParaRPr lang="ja-JP" altLang="ja-JP" sz="1300">
            <a:effectLst/>
            <a:latin typeface="+mn-ea"/>
            <a:ea typeface="+mn-ea"/>
          </a:endParaRPr>
        </a:p>
        <a:p>
          <a:r>
            <a:rPr kumimoji="1" lang="ja-JP" altLang="ja-JP" sz="1300" baseline="0">
              <a:solidFill>
                <a:schemeClr val="dk1"/>
              </a:solidFill>
              <a:effectLst/>
              <a:latin typeface="+mn-ea"/>
              <a:ea typeface="+mn-ea"/>
              <a:cs typeface="+mn-cs"/>
            </a:rPr>
            <a:t>　歳入確保について厳しい状況が続くと予想されるが、行財政改革の取り組みをさらに加速させ、事業実施の適正化を図り、経常経費の削減に努める。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146473</xdr:rowOff>
    </xdr:from>
    <xdr:to>
      <xdr:col>7</xdr:col>
      <xdr:colOff>152400</xdr:colOff>
      <xdr:row>64</xdr:row>
      <xdr:rowOff>151977</xdr:rowOff>
    </xdr:to>
    <xdr:cxnSp macro="">
      <xdr:nvCxnSpPr>
        <xdr:cNvPr id="132" name="直線コネクタ 131"/>
        <xdr:cNvCxnSpPr/>
      </xdr:nvCxnSpPr>
      <xdr:spPr>
        <a:xfrm flipV="1">
          <a:off x="4114800" y="1094782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151977</xdr:rowOff>
    </xdr:from>
    <xdr:to>
      <xdr:col>6</xdr:col>
      <xdr:colOff>0</xdr:colOff>
      <xdr:row>65</xdr:row>
      <xdr:rowOff>24765</xdr:rowOff>
    </xdr:to>
    <xdr:cxnSp macro="">
      <xdr:nvCxnSpPr>
        <xdr:cNvPr id="135" name="直線コネクタ 134"/>
        <xdr:cNvCxnSpPr/>
      </xdr:nvCxnSpPr>
      <xdr:spPr>
        <a:xfrm flipV="1">
          <a:off x="3225800" y="1112477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24765</xdr:rowOff>
    </xdr:from>
    <xdr:to>
      <xdr:col>4</xdr:col>
      <xdr:colOff>482600</xdr:colOff>
      <xdr:row>65</xdr:row>
      <xdr:rowOff>69004</xdr:rowOff>
    </xdr:to>
    <xdr:cxnSp macro="">
      <xdr:nvCxnSpPr>
        <xdr:cNvPr id="138" name="直線コネクタ 137"/>
        <xdr:cNvCxnSpPr/>
      </xdr:nvCxnSpPr>
      <xdr:spPr>
        <a:xfrm flipV="1">
          <a:off x="2336800" y="1116901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12700</xdr:rowOff>
    </xdr:from>
    <xdr:to>
      <xdr:col>3</xdr:col>
      <xdr:colOff>279400</xdr:colOff>
      <xdr:row>65</xdr:row>
      <xdr:rowOff>69004</xdr:rowOff>
    </xdr:to>
    <xdr:cxnSp macro="">
      <xdr:nvCxnSpPr>
        <xdr:cNvPr id="141" name="直線コネクタ 140"/>
        <xdr:cNvCxnSpPr/>
      </xdr:nvCxnSpPr>
      <xdr:spPr>
        <a:xfrm>
          <a:off x="1447800" y="111569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95673</xdr:rowOff>
    </xdr:from>
    <xdr:to>
      <xdr:col>7</xdr:col>
      <xdr:colOff>203200</xdr:colOff>
      <xdr:row>64</xdr:row>
      <xdr:rowOff>25823</xdr:rowOff>
    </xdr:to>
    <xdr:sp macro="" textlink="">
      <xdr:nvSpPr>
        <xdr:cNvPr id="151" name="円/楕円 150"/>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67750</xdr:rowOff>
    </xdr:from>
    <xdr:ext cx="762000" cy="259045"/>
    <xdr:sp macro="" textlink="">
      <xdr:nvSpPr>
        <xdr:cNvPr id="152"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101177</xdr:rowOff>
    </xdr:from>
    <xdr:to>
      <xdr:col>6</xdr:col>
      <xdr:colOff>50800</xdr:colOff>
      <xdr:row>65</xdr:row>
      <xdr:rowOff>31327</xdr:rowOff>
    </xdr:to>
    <xdr:sp macro="" textlink="">
      <xdr:nvSpPr>
        <xdr:cNvPr id="153" name="円/楕円 152"/>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16104</xdr:rowOff>
    </xdr:from>
    <xdr:ext cx="736600" cy="259045"/>
    <xdr:sp macro="" textlink="">
      <xdr:nvSpPr>
        <xdr:cNvPr id="154" name="テキスト ボックス 153"/>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145415</xdr:rowOff>
    </xdr:from>
    <xdr:to>
      <xdr:col>4</xdr:col>
      <xdr:colOff>533400</xdr:colOff>
      <xdr:row>65</xdr:row>
      <xdr:rowOff>75565</xdr:rowOff>
    </xdr:to>
    <xdr:sp macro="" textlink="">
      <xdr:nvSpPr>
        <xdr:cNvPr id="155" name="円/楕円 154"/>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60342</xdr:rowOff>
    </xdr:from>
    <xdr:ext cx="762000" cy="259045"/>
    <xdr:sp macro="" textlink="">
      <xdr:nvSpPr>
        <xdr:cNvPr id="156" name="テキスト ボックス 155"/>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18204</xdr:rowOff>
    </xdr:from>
    <xdr:to>
      <xdr:col>3</xdr:col>
      <xdr:colOff>330200</xdr:colOff>
      <xdr:row>65</xdr:row>
      <xdr:rowOff>119804</xdr:rowOff>
    </xdr:to>
    <xdr:sp macro="" textlink="">
      <xdr:nvSpPr>
        <xdr:cNvPr id="157" name="円/楕円 156"/>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104581</xdr:rowOff>
    </xdr:from>
    <xdr:ext cx="762000" cy="259045"/>
    <xdr:sp macro="" textlink="">
      <xdr:nvSpPr>
        <xdr:cNvPr id="158" name="テキスト ボックス 157"/>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59" name="円/楕円 158"/>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60" name="テキスト ボックス 159"/>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[484,383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小規模団体であるが、町立高等学校を有していることや保育所を直営で運営していることから、教職員人件費や臨時保育士賃金などが含まれているため、類似団体平均を上回っている。</a:t>
          </a:r>
          <a:endParaRPr lang="ja-JP" altLang="ja-JP" sz="1300">
            <a:effectLst/>
          </a:endParaRPr>
        </a:p>
        <a:p>
          <a:r>
            <a:rPr kumimoji="1" lang="ja-JP" altLang="ja-JP" sz="1300">
              <a:solidFill>
                <a:schemeClr val="dk1"/>
              </a:solidFill>
              <a:effectLst/>
              <a:latin typeface="+mn-lt"/>
              <a:ea typeface="+mn-ea"/>
              <a:cs typeface="+mn-cs"/>
            </a:rPr>
            <a:t>　引き続き、行財政改革を推進し、事務の効率化や事業の適正化を図り、人件費及び物件費などの削減に努める。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38595</xdr:rowOff>
    </xdr:from>
    <xdr:to>
      <xdr:col>7</xdr:col>
      <xdr:colOff>152400</xdr:colOff>
      <xdr:row>83</xdr:row>
      <xdr:rowOff>69444</xdr:rowOff>
    </xdr:to>
    <xdr:cxnSp macro="">
      <xdr:nvCxnSpPr>
        <xdr:cNvPr id="196" name="直線コネクタ 195"/>
        <xdr:cNvCxnSpPr/>
      </xdr:nvCxnSpPr>
      <xdr:spPr>
        <a:xfrm>
          <a:off x="4114800" y="14268945"/>
          <a:ext cx="8382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15080</xdr:rowOff>
    </xdr:from>
    <xdr:to>
      <xdr:col>6</xdr:col>
      <xdr:colOff>0</xdr:colOff>
      <xdr:row>83</xdr:row>
      <xdr:rowOff>38595</xdr:rowOff>
    </xdr:to>
    <xdr:cxnSp macro="">
      <xdr:nvCxnSpPr>
        <xdr:cNvPr id="199" name="直線コネクタ 198"/>
        <xdr:cNvCxnSpPr/>
      </xdr:nvCxnSpPr>
      <xdr:spPr>
        <a:xfrm>
          <a:off x="3225800" y="14245430"/>
          <a:ext cx="8890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11485</xdr:rowOff>
    </xdr:from>
    <xdr:ext cx="736600" cy="259045"/>
    <xdr:sp macro="" textlink="">
      <xdr:nvSpPr>
        <xdr:cNvPr id="201" name="テキスト ボックス 200"/>
        <xdr:cNvSpPr txBox="1"/>
      </xdr:nvSpPr>
      <xdr:spPr>
        <a:xfrm>
          <a:off x="3733800" y="1389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10294</xdr:rowOff>
    </xdr:from>
    <xdr:to>
      <xdr:col>4</xdr:col>
      <xdr:colOff>482600</xdr:colOff>
      <xdr:row>83</xdr:row>
      <xdr:rowOff>15080</xdr:rowOff>
    </xdr:to>
    <xdr:cxnSp macro="">
      <xdr:nvCxnSpPr>
        <xdr:cNvPr id="202" name="直線コネクタ 201"/>
        <xdr:cNvCxnSpPr/>
      </xdr:nvCxnSpPr>
      <xdr:spPr>
        <a:xfrm>
          <a:off x="2336800" y="14240644"/>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6327</xdr:rowOff>
    </xdr:from>
    <xdr:to>
      <xdr:col>3</xdr:col>
      <xdr:colOff>279400</xdr:colOff>
      <xdr:row>83</xdr:row>
      <xdr:rowOff>10294</xdr:rowOff>
    </xdr:to>
    <xdr:cxnSp macro="">
      <xdr:nvCxnSpPr>
        <xdr:cNvPr id="205" name="直線コネクタ 204"/>
        <xdr:cNvCxnSpPr/>
      </xdr:nvCxnSpPr>
      <xdr:spPr>
        <a:xfrm>
          <a:off x="1447800" y="14236677"/>
          <a:ext cx="8890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18644</xdr:rowOff>
    </xdr:from>
    <xdr:to>
      <xdr:col>7</xdr:col>
      <xdr:colOff>203200</xdr:colOff>
      <xdr:row>83</xdr:row>
      <xdr:rowOff>120244</xdr:rowOff>
    </xdr:to>
    <xdr:sp macro="" textlink="">
      <xdr:nvSpPr>
        <xdr:cNvPr id="215" name="円/楕円 214"/>
        <xdr:cNvSpPr/>
      </xdr:nvSpPr>
      <xdr:spPr>
        <a:xfrm>
          <a:off x="4902200" y="142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162171</xdr:rowOff>
    </xdr:from>
    <xdr:ext cx="762000" cy="259045"/>
    <xdr:sp macro="" textlink="">
      <xdr:nvSpPr>
        <xdr:cNvPr id="216" name="人件費・物件費等の状況該当値テキスト"/>
        <xdr:cNvSpPr txBox="1"/>
      </xdr:nvSpPr>
      <xdr:spPr>
        <a:xfrm>
          <a:off x="5041900" y="1422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484,383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159245</xdr:rowOff>
    </xdr:from>
    <xdr:to>
      <xdr:col>6</xdr:col>
      <xdr:colOff>50800</xdr:colOff>
      <xdr:row>83</xdr:row>
      <xdr:rowOff>89395</xdr:rowOff>
    </xdr:to>
    <xdr:sp macro="" textlink="">
      <xdr:nvSpPr>
        <xdr:cNvPr id="217" name="円/楕円 216"/>
        <xdr:cNvSpPr/>
      </xdr:nvSpPr>
      <xdr:spPr>
        <a:xfrm>
          <a:off x="4064000" y="142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74172</xdr:rowOff>
    </xdr:from>
    <xdr:ext cx="736600" cy="259045"/>
    <xdr:sp macro="" textlink="">
      <xdr:nvSpPr>
        <xdr:cNvPr id="218" name="テキスト ボックス 217"/>
        <xdr:cNvSpPr txBox="1"/>
      </xdr:nvSpPr>
      <xdr:spPr>
        <a:xfrm>
          <a:off x="3733800" y="14304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457,536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135730</xdr:rowOff>
    </xdr:from>
    <xdr:to>
      <xdr:col>4</xdr:col>
      <xdr:colOff>533400</xdr:colOff>
      <xdr:row>83</xdr:row>
      <xdr:rowOff>65880</xdr:rowOff>
    </xdr:to>
    <xdr:sp macro="" textlink="">
      <xdr:nvSpPr>
        <xdr:cNvPr id="219" name="円/楕円 218"/>
        <xdr:cNvSpPr/>
      </xdr:nvSpPr>
      <xdr:spPr>
        <a:xfrm>
          <a:off x="3175000" y="141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50657</xdr:rowOff>
    </xdr:from>
    <xdr:ext cx="762000" cy="259045"/>
    <xdr:sp macro="" textlink="">
      <xdr:nvSpPr>
        <xdr:cNvPr id="220" name="テキスト ボックス 219"/>
        <xdr:cNvSpPr txBox="1"/>
      </xdr:nvSpPr>
      <xdr:spPr>
        <a:xfrm>
          <a:off x="2844800" y="1428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437,071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130944</xdr:rowOff>
    </xdr:from>
    <xdr:to>
      <xdr:col>3</xdr:col>
      <xdr:colOff>330200</xdr:colOff>
      <xdr:row>83</xdr:row>
      <xdr:rowOff>61094</xdr:rowOff>
    </xdr:to>
    <xdr:sp macro="" textlink="">
      <xdr:nvSpPr>
        <xdr:cNvPr id="221" name="円/楕円 220"/>
        <xdr:cNvSpPr/>
      </xdr:nvSpPr>
      <xdr:spPr>
        <a:xfrm>
          <a:off x="2286000" y="141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45871</xdr:rowOff>
    </xdr:from>
    <xdr:ext cx="762000" cy="259045"/>
    <xdr:sp macro="" textlink="">
      <xdr:nvSpPr>
        <xdr:cNvPr id="222" name="テキスト ボックス 221"/>
        <xdr:cNvSpPr txBox="1"/>
      </xdr:nvSpPr>
      <xdr:spPr>
        <a:xfrm>
          <a:off x="1955800" y="1427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432,906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126977</xdr:rowOff>
    </xdr:from>
    <xdr:to>
      <xdr:col>2</xdr:col>
      <xdr:colOff>127000</xdr:colOff>
      <xdr:row>83</xdr:row>
      <xdr:rowOff>57127</xdr:rowOff>
    </xdr:to>
    <xdr:sp macro="" textlink="">
      <xdr:nvSpPr>
        <xdr:cNvPr id="223" name="円/楕円 222"/>
        <xdr:cNvSpPr/>
      </xdr:nvSpPr>
      <xdr:spPr>
        <a:xfrm>
          <a:off x="1397000" y="141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41904</xdr:rowOff>
    </xdr:from>
    <xdr:ext cx="762000" cy="259045"/>
    <xdr:sp macro="" textlink="">
      <xdr:nvSpPr>
        <xdr:cNvPr id="224" name="テキスト ボックス 223"/>
        <xdr:cNvSpPr txBox="1"/>
      </xdr:nvSpPr>
      <xdr:spPr>
        <a:xfrm>
          <a:off x="1066800" y="1427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429,454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17</a:t>
          </a:r>
          <a:r>
            <a:rPr kumimoji="1" lang="ja-JP" altLang="ja-JP" sz="1300">
              <a:solidFill>
                <a:schemeClr val="dk1"/>
              </a:solidFill>
              <a:effectLst/>
              <a:latin typeface="+mn-ea"/>
              <a:ea typeface="+mn-ea"/>
              <a:cs typeface="+mn-cs"/>
            </a:rPr>
            <a:t>年度から特別職給料の独自削減や特別職及び一般職の期末勤勉手当の役職加算の凍結を継続し、町独自の給与削減を実施していることもあり、類似団体平均を下回っている。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引き続き、職員数の適正管理とともに、適正な給与水準の維持に努める。</a:t>
          </a:r>
          <a:endParaRPr lang="ja-JP" altLang="ja-JP" sz="1300">
            <a:effectLst/>
            <a:latin typeface="+mn-ea"/>
            <a:ea typeface="+mn-ea"/>
          </a:endParaRPr>
        </a:p>
        <a:p>
          <a:endParaRPr kumimoji="1" lang="ja-JP" altLang="en-US" sz="1300">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5080</xdr:rowOff>
    </xdr:from>
    <xdr:to>
      <xdr:col>24</xdr:col>
      <xdr:colOff>558800</xdr:colOff>
      <xdr:row>86</xdr:row>
      <xdr:rowOff>33232</xdr:rowOff>
    </xdr:to>
    <xdr:cxnSp macro="">
      <xdr:nvCxnSpPr>
        <xdr:cNvPr id="258" name="直線コネクタ 257"/>
        <xdr:cNvCxnSpPr/>
      </xdr:nvCxnSpPr>
      <xdr:spPr>
        <a:xfrm>
          <a:off x="16179800" y="1474978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170197</xdr:rowOff>
    </xdr:from>
    <xdr:ext cx="762000" cy="259045"/>
    <xdr:sp macro="" textlink="">
      <xdr:nvSpPr>
        <xdr:cNvPr id="259" name="給与水準   （国との比較）平均値テキスト"/>
        <xdr:cNvSpPr txBox="1"/>
      </xdr:nvSpPr>
      <xdr:spPr>
        <a:xfrm>
          <a:off x="17106900" y="1474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25188</xdr:rowOff>
    </xdr:to>
    <xdr:cxnSp macro="">
      <xdr:nvCxnSpPr>
        <xdr:cNvPr id="261" name="直線コネクタ 260"/>
        <xdr:cNvCxnSpPr/>
      </xdr:nvCxnSpPr>
      <xdr:spPr>
        <a:xfrm flipV="1">
          <a:off x="15290800" y="1474978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96961</xdr:rowOff>
    </xdr:from>
    <xdr:ext cx="736600" cy="259045"/>
    <xdr:sp macro="" textlink="">
      <xdr:nvSpPr>
        <xdr:cNvPr id="263" name="テキスト ボックス 26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25188</xdr:rowOff>
    </xdr:from>
    <xdr:to>
      <xdr:col>22</xdr:col>
      <xdr:colOff>203200</xdr:colOff>
      <xdr:row>88</xdr:row>
      <xdr:rowOff>32173</xdr:rowOff>
    </xdr:to>
    <xdr:cxnSp macro="">
      <xdr:nvCxnSpPr>
        <xdr:cNvPr id="264" name="直線コネクタ 263"/>
        <xdr:cNvCxnSpPr/>
      </xdr:nvCxnSpPr>
      <xdr:spPr>
        <a:xfrm flipV="1">
          <a:off x="14401800" y="14769888"/>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80873</xdr:rowOff>
    </xdr:from>
    <xdr:ext cx="762000" cy="259045"/>
    <xdr:sp macro="" textlink="">
      <xdr:nvSpPr>
        <xdr:cNvPr id="266" name="テキスト ボックス 265"/>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32173</xdr:rowOff>
    </xdr:from>
    <xdr:to>
      <xdr:col>21</xdr:col>
      <xdr:colOff>0</xdr:colOff>
      <xdr:row>88</xdr:row>
      <xdr:rowOff>68368</xdr:rowOff>
    </xdr:to>
    <xdr:cxnSp macro="">
      <xdr:nvCxnSpPr>
        <xdr:cNvPr id="267" name="直線コネクタ 266"/>
        <xdr:cNvCxnSpPr/>
      </xdr:nvCxnSpPr>
      <xdr:spPr>
        <a:xfrm flipV="1">
          <a:off x="13512800" y="1511977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153882</xdr:rowOff>
    </xdr:from>
    <xdr:to>
      <xdr:col>24</xdr:col>
      <xdr:colOff>609600</xdr:colOff>
      <xdr:row>86</xdr:row>
      <xdr:rowOff>84032</xdr:rowOff>
    </xdr:to>
    <xdr:sp macro="" textlink="">
      <xdr:nvSpPr>
        <xdr:cNvPr id="277" name="円/楕円 276"/>
        <xdr:cNvSpPr/>
      </xdr:nvSpPr>
      <xdr:spPr>
        <a:xfrm>
          <a:off x="16967200" y="14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170409</xdr:rowOff>
    </xdr:from>
    <xdr:ext cx="762000" cy="259045"/>
    <xdr:sp macro="" textlink="">
      <xdr:nvSpPr>
        <xdr:cNvPr id="278" name="給与水準   （国との比較）該当値テキスト"/>
        <xdr:cNvSpPr txBox="1"/>
      </xdr:nvSpPr>
      <xdr:spPr>
        <a:xfrm>
          <a:off x="17106900" y="1457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9" name="円/楕円 278"/>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66057</xdr:rowOff>
    </xdr:from>
    <xdr:ext cx="736600" cy="259045"/>
    <xdr:sp macro="" textlink="">
      <xdr:nvSpPr>
        <xdr:cNvPr id="280" name="テキスト ボックス 27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145838</xdr:rowOff>
    </xdr:from>
    <xdr:to>
      <xdr:col>22</xdr:col>
      <xdr:colOff>254000</xdr:colOff>
      <xdr:row>86</xdr:row>
      <xdr:rowOff>75988</xdr:rowOff>
    </xdr:to>
    <xdr:sp macro="" textlink="">
      <xdr:nvSpPr>
        <xdr:cNvPr id="281" name="円/楕円 280"/>
        <xdr:cNvSpPr/>
      </xdr:nvSpPr>
      <xdr:spPr>
        <a:xfrm>
          <a:off x="15240000" y="147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86165</xdr:rowOff>
    </xdr:from>
    <xdr:ext cx="762000" cy="259045"/>
    <xdr:sp macro="" textlink="">
      <xdr:nvSpPr>
        <xdr:cNvPr id="282" name="テキスト ボックス 281"/>
        <xdr:cNvSpPr txBox="1"/>
      </xdr:nvSpPr>
      <xdr:spPr>
        <a:xfrm>
          <a:off x="14909800" y="1448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152823</xdr:rowOff>
    </xdr:from>
    <xdr:to>
      <xdr:col>21</xdr:col>
      <xdr:colOff>50800</xdr:colOff>
      <xdr:row>88</xdr:row>
      <xdr:rowOff>82973</xdr:rowOff>
    </xdr:to>
    <xdr:sp macro="" textlink="">
      <xdr:nvSpPr>
        <xdr:cNvPr id="283" name="円/楕円 282"/>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67750</xdr:rowOff>
    </xdr:from>
    <xdr:ext cx="762000" cy="259045"/>
    <xdr:sp macro="" textlink="">
      <xdr:nvSpPr>
        <xdr:cNvPr id="284" name="テキスト ボックス 283"/>
        <xdr:cNvSpPr txBox="1"/>
      </xdr:nvSpPr>
      <xdr:spPr>
        <a:xfrm>
          <a:off x="14020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17568</xdr:rowOff>
    </xdr:from>
    <xdr:to>
      <xdr:col>19</xdr:col>
      <xdr:colOff>533400</xdr:colOff>
      <xdr:row>88</xdr:row>
      <xdr:rowOff>119168</xdr:rowOff>
    </xdr:to>
    <xdr:sp macro="" textlink="">
      <xdr:nvSpPr>
        <xdr:cNvPr id="285" name="円/楕円 284"/>
        <xdr:cNvSpPr/>
      </xdr:nvSpPr>
      <xdr:spPr>
        <a:xfrm>
          <a:off x="13462000" y="151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103945</xdr:rowOff>
    </xdr:from>
    <xdr:ext cx="762000" cy="259045"/>
    <xdr:sp macro="" textlink="">
      <xdr:nvSpPr>
        <xdr:cNvPr id="286" name="テキスト ボックス 285"/>
        <xdr:cNvSpPr txBox="1"/>
      </xdr:nvSpPr>
      <xdr:spPr>
        <a:xfrm>
          <a:off x="13131800" y="1519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町立高等学校を有していることから、教員、事務職員、実習助手が職員数に含まれていることもあり、高い水準で推移しており、類似団体平均を上回っている。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月策定の第</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次壮瞥町定員管理適正化計画（</a:t>
          </a:r>
          <a:r>
            <a:rPr kumimoji="1" lang="en-US" altLang="ja-JP" sz="1300">
              <a:solidFill>
                <a:schemeClr val="dk1"/>
              </a:solidFill>
              <a:effectLst/>
              <a:latin typeface="+mn-ea"/>
              <a:ea typeface="+mn-ea"/>
              <a:cs typeface="+mn-cs"/>
            </a:rPr>
            <a:t>H28-H32)</a:t>
          </a:r>
          <a:r>
            <a:rPr kumimoji="1" lang="ja-JP" altLang="ja-JP" sz="1300">
              <a:solidFill>
                <a:schemeClr val="dk1"/>
              </a:solidFill>
              <a:effectLst/>
              <a:latin typeface="+mn-ea"/>
              <a:ea typeface="+mn-ea"/>
              <a:cs typeface="+mn-cs"/>
            </a:rPr>
            <a:t>に基づき、職員数の適正管理に努める。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145796</xdr:rowOff>
    </xdr:from>
    <xdr:to>
      <xdr:col>24</xdr:col>
      <xdr:colOff>558800</xdr:colOff>
      <xdr:row>62</xdr:row>
      <xdr:rowOff>154724</xdr:rowOff>
    </xdr:to>
    <xdr:cxnSp macro="">
      <xdr:nvCxnSpPr>
        <xdr:cNvPr id="318" name="直線コネクタ 317"/>
        <xdr:cNvCxnSpPr/>
      </xdr:nvCxnSpPr>
      <xdr:spPr>
        <a:xfrm flipV="1">
          <a:off x="16179800" y="10775696"/>
          <a:ext cx="8382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9"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154724</xdr:rowOff>
    </xdr:from>
    <xdr:to>
      <xdr:col>23</xdr:col>
      <xdr:colOff>406400</xdr:colOff>
      <xdr:row>62</xdr:row>
      <xdr:rowOff>160515</xdr:rowOff>
    </xdr:to>
    <xdr:cxnSp macro="">
      <xdr:nvCxnSpPr>
        <xdr:cNvPr id="321" name="直線コネクタ 320"/>
        <xdr:cNvCxnSpPr/>
      </xdr:nvCxnSpPr>
      <xdr:spPr>
        <a:xfrm flipV="1">
          <a:off x="15290800" y="1078462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3" name="テキスト ボックス 322"/>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139040</xdr:rowOff>
    </xdr:from>
    <xdr:to>
      <xdr:col>22</xdr:col>
      <xdr:colOff>203200</xdr:colOff>
      <xdr:row>62</xdr:row>
      <xdr:rowOff>160515</xdr:rowOff>
    </xdr:to>
    <xdr:cxnSp macro="">
      <xdr:nvCxnSpPr>
        <xdr:cNvPr id="324" name="直線コネクタ 323"/>
        <xdr:cNvCxnSpPr/>
      </xdr:nvCxnSpPr>
      <xdr:spPr>
        <a:xfrm>
          <a:off x="14401800" y="10768940"/>
          <a:ext cx="8890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6" name="テキスト ボックス 325"/>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130594</xdr:rowOff>
    </xdr:from>
    <xdr:to>
      <xdr:col>21</xdr:col>
      <xdr:colOff>0</xdr:colOff>
      <xdr:row>62</xdr:row>
      <xdr:rowOff>139040</xdr:rowOff>
    </xdr:to>
    <xdr:cxnSp macro="">
      <xdr:nvCxnSpPr>
        <xdr:cNvPr id="327" name="直線コネクタ 326"/>
        <xdr:cNvCxnSpPr/>
      </xdr:nvCxnSpPr>
      <xdr:spPr>
        <a:xfrm>
          <a:off x="13512800" y="10760494"/>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9" name="テキスト ボックス 328"/>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31" name="テキスト ボックス 330"/>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94996</xdr:rowOff>
    </xdr:from>
    <xdr:to>
      <xdr:col>24</xdr:col>
      <xdr:colOff>609600</xdr:colOff>
      <xdr:row>63</xdr:row>
      <xdr:rowOff>25146</xdr:rowOff>
    </xdr:to>
    <xdr:sp macro="" textlink="">
      <xdr:nvSpPr>
        <xdr:cNvPr id="337" name="円/楕円 336"/>
        <xdr:cNvSpPr/>
      </xdr:nvSpPr>
      <xdr:spPr>
        <a:xfrm>
          <a:off x="16967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67073</xdr:rowOff>
    </xdr:from>
    <xdr:ext cx="762000" cy="259045"/>
    <xdr:sp macro="" textlink="">
      <xdr:nvSpPr>
        <xdr:cNvPr id="338" name="定員管理の状況該当値テキスト"/>
        <xdr:cNvSpPr txBox="1"/>
      </xdr:nvSpPr>
      <xdr:spPr>
        <a:xfrm>
          <a:off x="17106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29.20</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103924</xdr:rowOff>
    </xdr:from>
    <xdr:to>
      <xdr:col>23</xdr:col>
      <xdr:colOff>457200</xdr:colOff>
      <xdr:row>63</xdr:row>
      <xdr:rowOff>34074</xdr:rowOff>
    </xdr:to>
    <xdr:sp macro="" textlink="">
      <xdr:nvSpPr>
        <xdr:cNvPr id="339" name="円/楕円 338"/>
        <xdr:cNvSpPr/>
      </xdr:nvSpPr>
      <xdr:spPr>
        <a:xfrm>
          <a:off x="16129000" y="107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18851</xdr:rowOff>
    </xdr:from>
    <xdr:ext cx="736600" cy="259045"/>
    <xdr:sp macro="" textlink="">
      <xdr:nvSpPr>
        <xdr:cNvPr id="340" name="テキスト ボックス 339"/>
        <xdr:cNvSpPr txBox="1"/>
      </xdr:nvSpPr>
      <xdr:spPr>
        <a:xfrm>
          <a:off x="15798800" y="1082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109715</xdr:rowOff>
    </xdr:from>
    <xdr:to>
      <xdr:col>22</xdr:col>
      <xdr:colOff>254000</xdr:colOff>
      <xdr:row>63</xdr:row>
      <xdr:rowOff>39865</xdr:rowOff>
    </xdr:to>
    <xdr:sp macro="" textlink="">
      <xdr:nvSpPr>
        <xdr:cNvPr id="341" name="円/楕円 340"/>
        <xdr:cNvSpPr/>
      </xdr:nvSpPr>
      <xdr:spPr>
        <a:xfrm>
          <a:off x="15240000" y="107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24642</xdr:rowOff>
    </xdr:from>
    <xdr:ext cx="762000" cy="259045"/>
    <xdr:sp macro="" textlink="">
      <xdr:nvSpPr>
        <xdr:cNvPr id="342" name="テキスト ボックス 341"/>
        <xdr:cNvSpPr txBox="1"/>
      </xdr:nvSpPr>
      <xdr:spPr>
        <a:xfrm>
          <a:off x="14909800" y="1082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88240</xdr:rowOff>
    </xdr:from>
    <xdr:to>
      <xdr:col>21</xdr:col>
      <xdr:colOff>50800</xdr:colOff>
      <xdr:row>63</xdr:row>
      <xdr:rowOff>18390</xdr:rowOff>
    </xdr:to>
    <xdr:sp macro="" textlink="">
      <xdr:nvSpPr>
        <xdr:cNvPr id="343" name="円/楕円 342"/>
        <xdr:cNvSpPr/>
      </xdr:nvSpPr>
      <xdr:spPr>
        <a:xfrm>
          <a:off x="14351000" y="107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3167</xdr:rowOff>
    </xdr:from>
    <xdr:ext cx="762000" cy="259045"/>
    <xdr:sp macro="" textlink="">
      <xdr:nvSpPr>
        <xdr:cNvPr id="344" name="テキスト ボックス 343"/>
        <xdr:cNvSpPr txBox="1"/>
      </xdr:nvSpPr>
      <xdr:spPr>
        <a:xfrm>
          <a:off x="14020800" y="1080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79794</xdr:rowOff>
    </xdr:from>
    <xdr:to>
      <xdr:col>19</xdr:col>
      <xdr:colOff>533400</xdr:colOff>
      <xdr:row>63</xdr:row>
      <xdr:rowOff>9944</xdr:rowOff>
    </xdr:to>
    <xdr:sp macro="" textlink="">
      <xdr:nvSpPr>
        <xdr:cNvPr id="345" name="円/楕円 344"/>
        <xdr:cNvSpPr/>
      </xdr:nvSpPr>
      <xdr:spPr>
        <a:xfrm>
          <a:off x="13462000" y="107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166171</xdr:rowOff>
    </xdr:from>
    <xdr:ext cx="762000" cy="259045"/>
    <xdr:sp macro="" textlink="">
      <xdr:nvSpPr>
        <xdr:cNvPr id="346" name="テキスト ボックス 345"/>
        <xdr:cNvSpPr txBox="1"/>
      </xdr:nvSpPr>
      <xdr:spPr>
        <a:xfrm>
          <a:off x="13131800" y="1079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地方債の元利償還金が償還ピークである平成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年度を過ぎ、穏やかに減少しているものの、依然高い水準で推移しており、類似団体平均を上回っている。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今後も地方債の発行限度額を厳しく管理するとともに、有利な地方債を活用し財政の健全化に努める。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150876</xdr:rowOff>
    </xdr:from>
    <xdr:to>
      <xdr:col>24</xdr:col>
      <xdr:colOff>558800</xdr:colOff>
      <xdr:row>42</xdr:row>
      <xdr:rowOff>170180</xdr:rowOff>
    </xdr:to>
    <xdr:cxnSp macro="">
      <xdr:nvCxnSpPr>
        <xdr:cNvPr id="377" name="直線コネクタ 376"/>
        <xdr:cNvCxnSpPr/>
      </xdr:nvCxnSpPr>
      <xdr:spPr>
        <a:xfrm flipV="1">
          <a:off x="16179800" y="73517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8"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170180</xdr:rowOff>
    </xdr:from>
    <xdr:to>
      <xdr:col>23</xdr:col>
      <xdr:colOff>406400</xdr:colOff>
      <xdr:row>43</xdr:row>
      <xdr:rowOff>3556</xdr:rowOff>
    </xdr:to>
    <xdr:cxnSp macro="">
      <xdr:nvCxnSpPr>
        <xdr:cNvPr id="380" name="直線コネクタ 379"/>
        <xdr:cNvCxnSpPr/>
      </xdr:nvCxnSpPr>
      <xdr:spPr>
        <a:xfrm flipV="1">
          <a:off x="15290800" y="73710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2" name="テキスト ボックス 381"/>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150876</xdr:rowOff>
    </xdr:from>
    <xdr:to>
      <xdr:col>22</xdr:col>
      <xdr:colOff>203200</xdr:colOff>
      <xdr:row>43</xdr:row>
      <xdr:rowOff>3556</xdr:rowOff>
    </xdr:to>
    <xdr:cxnSp macro="">
      <xdr:nvCxnSpPr>
        <xdr:cNvPr id="383" name="直線コネクタ 382"/>
        <xdr:cNvCxnSpPr/>
      </xdr:nvCxnSpPr>
      <xdr:spPr>
        <a:xfrm>
          <a:off x="14401800" y="73517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5" name="テキスト ボックス 384"/>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150876</xdr:rowOff>
    </xdr:from>
    <xdr:to>
      <xdr:col>21</xdr:col>
      <xdr:colOff>0</xdr:colOff>
      <xdr:row>42</xdr:row>
      <xdr:rowOff>165354</xdr:rowOff>
    </xdr:to>
    <xdr:cxnSp macro="">
      <xdr:nvCxnSpPr>
        <xdr:cNvPr id="386" name="直線コネクタ 385"/>
        <xdr:cNvCxnSpPr/>
      </xdr:nvCxnSpPr>
      <xdr:spPr>
        <a:xfrm flipV="1">
          <a:off x="13512800" y="73517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8" name="テキスト ボックス 387"/>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0" name="テキスト ボックス 389"/>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100076</xdr:rowOff>
    </xdr:from>
    <xdr:to>
      <xdr:col>24</xdr:col>
      <xdr:colOff>609600</xdr:colOff>
      <xdr:row>43</xdr:row>
      <xdr:rowOff>30226</xdr:rowOff>
    </xdr:to>
    <xdr:sp macro="" textlink="">
      <xdr:nvSpPr>
        <xdr:cNvPr id="396" name="円/楕円 395"/>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72153</xdr:rowOff>
    </xdr:from>
    <xdr:ext cx="762000" cy="259045"/>
    <xdr:sp macro="" textlink="">
      <xdr:nvSpPr>
        <xdr:cNvPr id="397" name="公債費負担の状況該当値テキスト"/>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119380</xdr:rowOff>
    </xdr:from>
    <xdr:to>
      <xdr:col>23</xdr:col>
      <xdr:colOff>457200</xdr:colOff>
      <xdr:row>43</xdr:row>
      <xdr:rowOff>49530</xdr:rowOff>
    </xdr:to>
    <xdr:sp macro="" textlink="">
      <xdr:nvSpPr>
        <xdr:cNvPr id="398" name="円/楕円 397"/>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34307</xdr:rowOff>
    </xdr:from>
    <xdr:ext cx="736600" cy="259045"/>
    <xdr:sp macro="" textlink="">
      <xdr:nvSpPr>
        <xdr:cNvPr id="399" name="テキスト ボックス 398"/>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124206</xdr:rowOff>
    </xdr:from>
    <xdr:to>
      <xdr:col>22</xdr:col>
      <xdr:colOff>254000</xdr:colOff>
      <xdr:row>43</xdr:row>
      <xdr:rowOff>54356</xdr:rowOff>
    </xdr:to>
    <xdr:sp macro="" textlink="">
      <xdr:nvSpPr>
        <xdr:cNvPr id="400" name="円/楕円 399"/>
        <xdr:cNvSpPr/>
      </xdr:nvSpPr>
      <xdr:spPr>
        <a:xfrm>
          <a:off x="15240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39133</xdr:rowOff>
    </xdr:from>
    <xdr:ext cx="762000" cy="259045"/>
    <xdr:sp macro="" textlink="">
      <xdr:nvSpPr>
        <xdr:cNvPr id="401" name="テキスト ボックス 400"/>
        <xdr:cNvSpPr txBox="1"/>
      </xdr:nvSpPr>
      <xdr:spPr>
        <a:xfrm>
          <a:off x="14909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100076</xdr:rowOff>
    </xdr:from>
    <xdr:to>
      <xdr:col>21</xdr:col>
      <xdr:colOff>50800</xdr:colOff>
      <xdr:row>43</xdr:row>
      <xdr:rowOff>30226</xdr:rowOff>
    </xdr:to>
    <xdr:sp macro="" textlink="">
      <xdr:nvSpPr>
        <xdr:cNvPr id="402" name="円/楕円 401"/>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15003</xdr:rowOff>
    </xdr:from>
    <xdr:ext cx="762000" cy="259045"/>
    <xdr:sp macro="" textlink="">
      <xdr:nvSpPr>
        <xdr:cNvPr id="403" name="テキスト ボックス 402"/>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114554</xdr:rowOff>
    </xdr:from>
    <xdr:to>
      <xdr:col>19</xdr:col>
      <xdr:colOff>533400</xdr:colOff>
      <xdr:row>43</xdr:row>
      <xdr:rowOff>44704</xdr:rowOff>
    </xdr:to>
    <xdr:sp macro="" textlink="">
      <xdr:nvSpPr>
        <xdr:cNvPr id="404" name="円/楕円 403"/>
        <xdr:cNvSpPr/>
      </xdr:nvSpPr>
      <xdr:spPr>
        <a:xfrm>
          <a:off x="13462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29481</xdr:rowOff>
    </xdr:from>
    <xdr:ext cx="762000" cy="259045"/>
    <xdr:sp macro="" textlink="">
      <xdr:nvSpPr>
        <xdr:cNvPr id="405" name="テキスト ボックス 404"/>
        <xdr:cNvSpPr txBox="1"/>
      </xdr:nvSpPr>
      <xdr:spPr>
        <a:xfrm>
          <a:off x="13131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年度以降の大型投資事業の抑制などにより地方債現在高は減少傾向にあるが、新たに民間住宅借上の債務負担を開始したことにより比率が上昇している。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今後も地方債の発行を抑制し、計画的な基金への積み立てや充当可能財源の確保に努め、健全な財政運営を図る。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2540</xdr:rowOff>
    </xdr:from>
    <xdr:to>
      <xdr:col>21</xdr:col>
      <xdr:colOff>0</xdr:colOff>
      <xdr:row>15</xdr:row>
      <xdr:rowOff>8043</xdr:rowOff>
    </xdr:to>
    <xdr:cxnSp macro="">
      <xdr:nvCxnSpPr>
        <xdr:cNvPr id="441" name="直線コネクタ 440"/>
        <xdr:cNvCxnSpPr/>
      </xdr:nvCxnSpPr>
      <xdr:spPr>
        <a:xfrm flipV="1">
          <a:off x="13512800" y="240284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2" name="フローチャート :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4" name="フローチャート :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6" name="フローチャート :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8" name="フローチャート :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125871</xdr:rowOff>
    </xdr:from>
    <xdr:to>
      <xdr:col>24</xdr:col>
      <xdr:colOff>609600</xdr:colOff>
      <xdr:row>14</xdr:row>
      <xdr:rowOff>56021</xdr:rowOff>
    </xdr:to>
    <xdr:sp macro="" textlink="">
      <xdr:nvSpPr>
        <xdr:cNvPr id="455" name="円/楕円 454"/>
        <xdr:cNvSpPr/>
      </xdr:nvSpPr>
      <xdr:spPr>
        <a:xfrm>
          <a:off x="169672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97948</xdr:rowOff>
    </xdr:from>
    <xdr:ext cx="762000" cy="259045"/>
    <xdr:sp macro="" textlink="">
      <xdr:nvSpPr>
        <xdr:cNvPr id="456" name="将来負担の状況該当値テキスト"/>
        <xdr:cNvSpPr txBox="1"/>
      </xdr:nvSpPr>
      <xdr:spPr>
        <a:xfrm>
          <a:off x="17106900" y="232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123190</xdr:rowOff>
    </xdr:from>
    <xdr:to>
      <xdr:col>21</xdr:col>
      <xdr:colOff>50800</xdr:colOff>
      <xdr:row>14</xdr:row>
      <xdr:rowOff>53340</xdr:rowOff>
    </xdr:to>
    <xdr:sp macro="" textlink="">
      <xdr:nvSpPr>
        <xdr:cNvPr id="457" name="円/楕円 456"/>
        <xdr:cNvSpPr/>
      </xdr:nvSpPr>
      <xdr:spPr>
        <a:xfrm>
          <a:off x="14351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38117</xdr:rowOff>
    </xdr:from>
    <xdr:ext cx="762000" cy="259045"/>
    <xdr:sp macro="" textlink="">
      <xdr:nvSpPr>
        <xdr:cNvPr id="458" name="テキスト ボックス 457"/>
        <xdr:cNvSpPr txBox="1"/>
      </xdr:nvSpPr>
      <xdr:spPr>
        <a:xfrm>
          <a:off x="14020800"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128693</xdr:rowOff>
    </xdr:from>
    <xdr:to>
      <xdr:col>19</xdr:col>
      <xdr:colOff>533400</xdr:colOff>
      <xdr:row>15</xdr:row>
      <xdr:rowOff>58843</xdr:rowOff>
    </xdr:to>
    <xdr:sp macro="" textlink="">
      <xdr:nvSpPr>
        <xdr:cNvPr id="459" name="円/楕円 458"/>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43620</xdr:rowOff>
    </xdr:from>
    <xdr:ext cx="762000" cy="259045"/>
    <xdr:sp macro="" textlink="">
      <xdr:nvSpPr>
        <xdr:cNvPr id="460" name="テキスト ボックス 459"/>
        <xdr:cNvSpPr txBox="1"/>
      </xdr:nvSpPr>
      <xdr:spPr>
        <a:xfrm>
          <a:off x="13131800" y="261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2,671
2,655
205.01
4,353,278
4,215,631
128,968
2,291,296
4,268,717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前年度より比率は下がったが、町立高等学校を有していることや保育所を直営で運営していることなどにより、職員数が高い水準で推移していることなどから、類似団体平均を上回っている。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年度から町独自の給与削減を実施しているが、さらに行財政改革を推進し、人件費の削減に努める。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40132</xdr:rowOff>
    </xdr:from>
    <xdr:to>
      <xdr:col>7</xdr:col>
      <xdr:colOff>15875</xdr:colOff>
      <xdr:row>38</xdr:row>
      <xdr:rowOff>90424</xdr:rowOff>
    </xdr:to>
    <xdr:cxnSp macro="">
      <xdr:nvCxnSpPr>
        <xdr:cNvPr id="64" name="直線コネクタ 63"/>
        <xdr:cNvCxnSpPr/>
      </xdr:nvCxnSpPr>
      <xdr:spPr>
        <a:xfrm flipV="1">
          <a:off x="3987800" y="65552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35560</xdr:rowOff>
    </xdr:from>
    <xdr:to>
      <xdr:col>5</xdr:col>
      <xdr:colOff>549275</xdr:colOff>
      <xdr:row>38</xdr:row>
      <xdr:rowOff>90424</xdr:rowOff>
    </xdr:to>
    <xdr:cxnSp macro="">
      <xdr:nvCxnSpPr>
        <xdr:cNvPr id="67" name="直線コネクタ 66"/>
        <xdr:cNvCxnSpPr/>
      </xdr:nvCxnSpPr>
      <xdr:spPr>
        <a:xfrm>
          <a:off x="3098800" y="65506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35560</xdr:rowOff>
    </xdr:from>
    <xdr:to>
      <xdr:col>4</xdr:col>
      <xdr:colOff>346075</xdr:colOff>
      <xdr:row>38</xdr:row>
      <xdr:rowOff>127000</xdr:rowOff>
    </xdr:to>
    <xdr:cxnSp macro="">
      <xdr:nvCxnSpPr>
        <xdr:cNvPr id="70" name="直線コネクタ 69"/>
        <xdr:cNvCxnSpPr/>
      </xdr:nvCxnSpPr>
      <xdr:spPr>
        <a:xfrm flipV="1">
          <a:off x="2209800" y="6550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38</xdr:row>
      <xdr:rowOff>149860</xdr:rowOff>
    </xdr:to>
    <xdr:cxnSp macro="">
      <xdr:nvCxnSpPr>
        <xdr:cNvPr id="73" name="直線コネクタ 72"/>
        <xdr:cNvCxnSpPr/>
      </xdr:nvCxnSpPr>
      <xdr:spPr>
        <a:xfrm flipV="1">
          <a:off x="1320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160782</xdr:rowOff>
    </xdr:from>
    <xdr:to>
      <xdr:col>7</xdr:col>
      <xdr:colOff>66675</xdr:colOff>
      <xdr:row>38</xdr:row>
      <xdr:rowOff>90932</xdr:rowOff>
    </xdr:to>
    <xdr:sp macro="" textlink="">
      <xdr:nvSpPr>
        <xdr:cNvPr id="83" name="円/楕円 82"/>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132859</xdr:rowOff>
    </xdr:from>
    <xdr:ext cx="762000" cy="259045"/>
    <xdr:sp macro="" textlink="">
      <xdr:nvSpPr>
        <xdr:cNvPr id="84" name="人件費該当値テキスト"/>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39624</xdr:rowOff>
    </xdr:from>
    <xdr:to>
      <xdr:col>5</xdr:col>
      <xdr:colOff>600075</xdr:colOff>
      <xdr:row>38</xdr:row>
      <xdr:rowOff>141224</xdr:rowOff>
    </xdr:to>
    <xdr:sp macro="" textlink="">
      <xdr:nvSpPr>
        <xdr:cNvPr id="85" name="円/楕円 84"/>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126001</xdr:rowOff>
    </xdr:from>
    <xdr:ext cx="736600" cy="259045"/>
    <xdr:sp macro="" textlink="">
      <xdr:nvSpPr>
        <xdr:cNvPr id="86" name="テキスト ボックス 85"/>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156210</xdr:rowOff>
    </xdr:from>
    <xdr:to>
      <xdr:col>4</xdr:col>
      <xdr:colOff>396875</xdr:colOff>
      <xdr:row>38</xdr:row>
      <xdr:rowOff>86360</xdr:rowOff>
    </xdr:to>
    <xdr:sp macro="" textlink="">
      <xdr:nvSpPr>
        <xdr:cNvPr id="87" name="円/楕円 86"/>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71137</xdr:rowOff>
    </xdr:from>
    <xdr:ext cx="762000" cy="259045"/>
    <xdr:sp macro="" textlink="">
      <xdr:nvSpPr>
        <xdr:cNvPr id="88" name="テキスト ボックス 87"/>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89" name="円/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99060</xdr:rowOff>
    </xdr:from>
    <xdr:to>
      <xdr:col>1</xdr:col>
      <xdr:colOff>676275</xdr:colOff>
      <xdr:row>39</xdr:row>
      <xdr:rowOff>29210</xdr:rowOff>
    </xdr:to>
    <xdr:sp macro="" textlink="">
      <xdr:nvSpPr>
        <xdr:cNvPr id="91" name="円/楕円 90"/>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13987</xdr:rowOff>
    </xdr:from>
    <xdr:ext cx="762000" cy="259045"/>
    <xdr:sp macro="" textlink="">
      <xdr:nvSpPr>
        <xdr:cNvPr id="92" name="テキスト ボックス 91"/>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共施設の維持管理業務を指定管理委託していることや、保育所を直営で運営し、乳幼児保育を実施していることもあり、臨時保育士を多く採用していることなどから、類似団体平均と同水準となっている。事務の効率化や事業の見直しを図り、物件費の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157480</xdr:rowOff>
    </xdr:from>
    <xdr:to>
      <xdr:col>24</xdr:col>
      <xdr:colOff>31750</xdr:colOff>
      <xdr:row>17</xdr:row>
      <xdr:rowOff>16510</xdr:rowOff>
    </xdr:to>
    <xdr:cxnSp macro="">
      <xdr:nvCxnSpPr>
        <xdr:cNvPr id="125" name="直線コネクタ 124"/>
        <xdr:cNvCxnSpPr/>
      </xdr:nvCxnSpPr>
      <xdr:spPr>
        <a:xfrm flipV="1">
          <a:off x="15671800" y="2900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8890</xdr:rowOff>
    </xdr:from>
    <xdr:to>
      <xdr:col>22</xdr:col>
      <xdr:colOff>565150</xdr:colOff>
      <xdr:row>17</xdr:row>
      <xdr:rowOff>16510</xdr:rowOff>
    </xdr:to>
    <xdr:cxnSp macro="">
      <xdr:nvCxnSpPr>
        <xdr:cNvPr id="128" name="直線コネクタ 127"/>
        <xdr:cNvCxnSpPr/>
      </xdr:nvCxnSpPr>
      <xdr:spPr>
        <a:xfrm>
          <a:off x="14782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8890</xdr:rowOff>
    </xdr:to>
    <xdr:cxnSp macro="">
      <xdr:nvCxnSpPr>
        <xdr:cNvPr id="131" name="直線コネクタ 130"/>
        <xdr:cNvCxnSpPr/>
      </xdr:nvCxnSpPr>
      <xdr:spPr>
        <a:xfrm>
          <a:off x="13893800" y="292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96520</xdr:rowOff>
    </xdr:from>
    <xdr:to>
      <xdr:col>20</xdr:col>
      <xdr:colOff>158750</xdr:colOff>
      <xdr:row>17</xdr:row>
      <xdr:rowOff>8890</xdr:rowOff>
    </xdr:to>
    <xdr:cxnSp macro="">
      <xdr:nvCxnSpPr>
        <xdr:cNvPr id="134" name="直線コネクタ 133"/>
        <xdr:cNvCxnSpPr/>
      </xdr:nvCxnSpPr>
      <xdr:spPr>
        <a:xfrm>
          <a:off x="13004800" y="2839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44" name="円/楕円 143"/>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78757</xdr:rowOff>
    </xdr:from>
    <xdr:ext cx="762000" cy="259045"/>
    <xdr:sp macro="" textlink="">
      <xdr:nvSpPr>
        <xdr:cNvPr id="145" name="物件費該当値テキスト"/>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137160</xdr:rowOff>
    </xdr:from>
    <xdr:to>
      <xdr:col>22</xdr:col>
      <xdr:colOff>615950</xdr:colOff>
      <xdr:row>17</xdr:row>
      <xdr:rowOff>67310</xdr:rowOff>
    </xdr:to>
    <xdr:sp macro="" textlink="">
      <xdr:nvSpPr>
        <xdr:cNvPr id="146" name="円/楕円 145"/>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52087</xdr:rowOff>
    </xdr:from>
    <xdr:ext cx="736600" cy="259045"/>
    <xdr:sp macro="" textlink="">
      <xdr:nvSpPr>
        <xdr:cNvPr id="147" name="テキスト ボックス 146"/>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129540</xdr:rowOff>
    </xdr:from>
    <xdr:to>
      <xdr:col>21</xdr:col>
      <xdr:colOff>412750</xdr:colOff>
      <xdr:row>17</xdr:row>
      <xdr:rowOff>59690</xdr:rowOff>
    </xdr:to>
    <xdr:sp macro="" textlink="">
      <xdr:nvSpPr>
        <xdr:cNvPr id="148" name="円/楕円 147"/>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44467</xdr:rowOff>
    </xdr:from>
    <xdr:ext cx="762000" cy="259045"/>
    <xdr:sp macro="" textlink="">
      <xdr:nvSpPr>
        <xdr:cNvPr id="149" name="テキスト ボックス 148"/>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0" name="円/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1" name="テキスト ボックス 150"/>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45720</xdr:rowOff>
    </xdr:from>
    <xdr:to>
      <xdr:col>19</xdr:col>
      <xdr:colOff>6350</xdr:colOff>
      <xdr:row>16</xdr:row>
      <xdr:rowOff>147320</xdr:rowOff>
    </xdr:to>
    <xdr:sp macro="" textlink="">
      <xdr:nvSpPr>
        <xdr:cNvPr id="152" name="円/楕円 151"/>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132097</xdr:rowOff>
    </xdr:from>
    <xdr:ext cx="762000" cy="259045"/>
    <xdr:sp macro="" textlink="">
      <xdr:nvSpPr>
        <xdr:cNvPr id="153" name="テキスト ボックス 152"/>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前年度よりわずかに比率が下がり、類似団体平均を下回っている。しかしながら、高齢化の進行や社会福祉制度の拡充などにより、長期的にみれば扶助費は増加傾向にある。</a:t>
          </a:r>
          <a:endParaRPr kumimoji="1" lang="en-US" altLang="ja-JP" sz="1300">
            <a:latin typeface="ＭＳ Ｐゴシック"/>
          </a:endParaRPr>
        </a:p>
        <a:p>
          <a:r>
            <a:rPr kumimoji="1" lang="ja-JP" altLang="en-US" sz="1300">
              <a:latin typeface="ＭＳ Ｐゴシック"/>
            </a:rPr>
            <a:t>　今後も、社会保障経費の増加が見込まれることから、保健指導や健診事業の充実を図り、扶助費の抑制に努める。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4535</xdr:rowOff>
    </xdr:from>
    <xdr:to>
      <xdr:col>7</xdr:col>
      <xdr:colOff>15875</xdr:colOff>
      <xdr:row>55</xdr:row>
      <xdr:rowOff>20865</xdr:rowOff>
    </xdr:to>
    <xdr:cxnSp macro="">
      <xdr:nvCxnSpPr>
        <xdr:cNvPr id="187" name="直線コネクタ 186"/>
        <xdr:cNvCxnSpPr/>
      </xdr:nvCxnSpPr>
      <xdr:spPr>
        <a:xfrm flipV="1">
          <a:off x="3987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143328</xdr:rowOff>
    </xdr:from>
    <xdr:to>
      <xdr:col>5</xdr:col>
      <xdr:colOff>549275</xdr:colOff>
      <xdr:row>55</xdr:row>
      <xdr:rowOff>20865</xdr:rowOff>
    </xdr:to>
    <xdr:cxnSp macro="">
      <xdr:nvCxnSpPr>
        <xdr:cNvPr id="190" name="直線コネクタ 189"/>
        <xdr:cNvCxnSpPr/>
      </xdr:nvCxnSpPr>
      <xdr:spPr>
        <a:xfrm>
          <a:off x="3098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143328</xdr:rowOff>
    </xdr:to>
    <xdr:cxnSp macro="">
      <xdr:nvCxnSpPr>
        <xdr:cNvPr id="193" name="直線コネクタ 192"/>
        <xdr:cNvCxnSpPr/>
      </xdr:nvCxnSpPr>
      <xdr:spPr>
        <a:xfrm>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159657</xdr:rowOff>
    </xdr:to>
    <xdr:cxnSp macro="">
      <xdr:nvCxnSpPr>
        <xdr:cNvPr id="196" name="直線コネクタ 195"/>
        <xdr:cNvCxnSpPr/>
      </xdr:nvCxnSpPr>
      <xdr:spPr>
        <a:xfrm flipV="1">
          <a:off x="1320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6" name="円/楕円 205"/>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07"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08" name="円/楕円 207"/>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209" name="テキスト ボックス 20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92528</xdr:rowOff>
    </xdr:from>
    <xdr:to>
      <xdr:col>4</xdr:col>
      <xdr:colOff>396875</xdr:colOff>
      <xdr:row>55</xdr:row>
      <xdr:rowOff>22678</xdr:rowOff>
    </xdr:to>
    <xdr:sp macro="" textlink="">
      <xdr:nvSpPr>
        <xdr:cNvPr id="210" name="円/楕円 209"/>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32855</xdr:rowOff>
    </xdr:from>
    <xdr:ext cx="762000" cy="259045"/>
    <xdr:sp macro="" textlink="">
      <xdr:nvSpPr>
        <xdr:cNvPr id="211" name="テキスト ボックス 210"/>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2" name="円/楕円 211"/>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3" name="テキスト ボックス 212"/>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4" name="円/楕円 213"/>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15" name="テキスト ボックス 214"/>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前年度から横ばいであり、類似団体平均を下回っているものの、特別会計への繰出金の影響を受けやすいことから、特別会計の収支状況を的確に把握し、安定的な運営に努める。</a:t>
          </a:r>
          <a:endParaRPr kumimoji="1" lang="en-US" altLang="ja-JP" sz="1300">
            <a:latin typeface="ＭＳ Ｐゴシック"/>
          </a:endParaRPr>
        </a:p>
        <a:p>
          <a:r>
            <a:rPr kumimoji="1" lang="ja-JP" altLang="en-US" sz="1300">
              <a:latin typeface="ＭＳ Ｐゴシック"/>
            </a:rPr>
            <a:t>　特に、国民健康保険特別会計への赤字補てん的な繰り出しが大きいことから、国民健康保険税の適正化を図るなど、一般会計負担額の低減に努める。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143002</xdr:rowOff>
    </xdr:from>
    <xdr:to>
      <xdr:col>24</xdr:col>
      <xdr:colOff>31750</xdr:colOff>
      <xdr:row>55</xdr:row>
      <xdr:rowOff>143002</xdr:rowOff>
    </xdr:to>
    <xdr:cxnSp macro="">
      <xdr:nvCxnSpPr>
        <xdr:cNvPr id="245" name="直線コネクタ 244"/>
        <xdr:cNvCxnSpPr/>
      </xdr:nvCxnSpPr>
      <xdr:spPr>
        <a:xfrm>
          <a:off x="15671800" y="9572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143002</xdr:rowOff>
    </xdr:from>
    <xdr:to>
      <xdr:col>22</xdr:col>
      <xdr:colOff>565150</xdr:colOff>
      <xdr:row>56</xdr:row>
      <xdr:rowOff>12700</xdr:rowOff>
    </xdr:to>
    <xdr:cxnSp macro="">
      <xdr:nvCxnSpPr>
        <xdr:cNvPr id="248" name="直線コネクタ 247"/>
        <xdr:cNvCxnSpPr/>
      </xdr:nvCxnSpPr>
      <xdr:spPr>
        <a:xfrm flipV="1">
          <a:off x="14782800" y="9572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40132</xdr:rowOff>
    </xdr:to>
    <xdr:cxnSp macro="">
      <xdr:nvCxnSpPr>
        <xdr:cNvPr id="251" name="直線コネクタ 250"/>
        <xdr:cNvCxnSpPr/>
      </xdr:nvCxnSpPr>
      <xdr:spPr>
        <a:xfrm flipV="1">
          <a:off x="13893800" y="9613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40132</xdr:rowOff>
    </xdr:to>
    <xdr:cxnSp macro="">
      <xdr:nvCxnSpPr>
        <xdr:cNvPr id="254" name="直線コネクタ 253"/>
        <xdr:cNvCxnSpPr/>
      </xdr:nvCxnSpPr>
      <xdr:spPr>
        <a:xfrm>
          <a:off x="13004800" y="9613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92202</xdr:rowOff>
    </xdr:from>
    <xdr:to>
      <xdr:col>24</xdr:col>
      <xdr:colOff>82550</xdr:colOff>
      <xdr:row>56</xdr:row>
      <xdr:rowOff>22352</xdr:rowOff>
    </xdr:to>
    <xdr:sp macro="" textlink="">
      <xdr:nvSpPr>
        <xdr:cNvPr id="264" name="円/楕円 263"/>
        <xdr:cNvSpPr/>
      </xdr:nvSpPr>
      <xdr:spPr>
        <a:xfrm>
          <a:off x="164592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108729</xdr:rowOff>
    </xdr:from>
    <xdr:ext cx="762000" cy="259045"/>
    <xdr:sp macro="" textlink="">
      <xdr:nvSpPr>
        <xdr:cNvPr id="265" name="その他該当値テキスト"/>
        <xdr:cNvSpPr txBox="1"/>
      </xdr:nvSpPr>
      <xdr:spPr>
        <a:xfrm>
          <a:off x="16598900" y="936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92202</xdr:rowOff>
    </xdr:from>
    <xdr:to>
      <xdr:col>22</xdr:col>
      <xdr:colOff>615950</xdr:colOff>
      <xdr:row>56</xdr:row>
      <xdr:rowOff>22352</xdr:rowOff>
    </xdr:to>
    <xdr:sp macro="" textlink="">
      <xdr:nvSpPr>
        <xdr:cNvPr id="266" name="円/楕円 265"/>
        <xdr:cNvSpPr/>
      </xdr:nvSpPr>
      <xdr:spPr>
        <a:xfrm>
          <a:off x="15621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32529</xdr:rowOff>
    </xdr:from>
    <xdr:ext cx="736600" cy="259045"/>
    <xdr:sp macro="" textlink="">
      <xdr:nvSpPr>
        <xdr:cNvPr id="267" name="テキスト ボックス 266"/>
        <xdr:cNvSpPr txBox="1"/>
      </xdr:nvSpPr>
      <xdr:spPr>
        <a:xfrm>
          <a:off x="15290800" y="929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68" name="円/楕円 26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69" name="テキスト ボックス 26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160782</xdr:rowOff>
    </xdr:from>
    <xdr:to>
      <xdr:col>20</xdr:col>
      <xdr:colOff>209550</xdr:colOff>
      <xdr:row>56</xdr:row>
      <xdr:rowOff>90932</xdr:rowOff>
    </xdr:to>
    <xdr:sp macro="" textlink="">
      <xdr:nvSpPr>
        <xdr:cNvPr id="270" name="円/楕円 269"/>
        <xdr:cNvSpPr/>
      </xdr:nvSpPr>
      <xdr:spPr>
        <a:xfrm>
          <a:off x="13843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75709</xdr:rowOff>
    </xdr:from>
    <xdr:ext cx="762000" cy="259045"/>
    <xdr:sp macro="" textlink="">
      <xdr:nvSpPr>
        <xdr:cNvPr id="271" name="テキスト ボックス 270"/>
        <xdr:cNvSpPr txBox="1"/>
      </xdr:nvSpPr>
      <xdr:spPr>
        <a:xfrm>
          <a:off x="13512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2" name="円/楕円 271"/>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3" name="テキスト ボックス 272"/>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広域で実施しているごみ処理及び電算業務と消防業務に係る負担金が大きな割合を占めており、類似団体平均を上回っている。</a:t>
          </a:r>
          <a:endParaRPr kumimoji="1" lang="en-US" altLang="ja-JP" sz="1300">
            <a:latin typeface="ＭＳ Ｐゴシック"/>
          </a:endParaRPr>
        </a:p>
        <a:p>
          <a:r>
            <a:rPr kumimoji="1" lang="ja-JP" altLang="en-US" sz="1300">
              <a:latin typeface="ＭＳ Ｐゴシック"/>
            </a:rPr>
            <a:t>　近年は減少傾向にあるものの、補助金や負担金の見直しなどを行い、さらなる補助費等の縮減に努める。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108712</xdr:rowOff>
    </xdr:to>
    <xdr:cxnSp macro="">
      <xdr:nvCxnSpPr>
        <xdr:cNvPr id="303" name="直線コネクタ 302"/>
        <xdr:cNvCxnSpPr/>
      </xdr:nvCxnSpPr>
      <xdr:spPr>
        <a:xfrm flipV="1">
          <a:off x="15671800" y="62671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108712</xdr:rowOff>
    </xdr:from>
    <xdr:to>
      <xdr:col>22</xdr:col>
      <xdr:colOff>565150</xdr:colOff>
      <xdr:row>36</xdr:row>
      <xdr:rowOff>117856</xdr:rowOff>
    </xdr:to>
    <xdr:cxnSp macro="">
      <xdr:nvCxnSpPr>
        <xdr:cNvPr id="306" name="直線コネクタ 305"/>
        <xdr:cNvCxnSpPr/>
      </xdr:nvCxnSpPr>
      <xdr:spPr>
        <a:xfrm flipV="1">
          <a:off x="14782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117856</xdr:rowOff>
    </xdr:from>
    <xdr:to>
      <xdr:col>21</xdr:col>
      <xdr:colOff>361950</xdr:colOff>
      <xdr:row>36</xdr:row>
      <xdr:rowOff>122428</xdr:rowOff>
    </xdr:to>
    <xdr:cxnSp macro="">
      <xdr:nvCxnSpPr>
        <xdr:cNvPr id="309" name="直線コネクタ 308"/>
        <xdr:cNvCxnSpPr/>
      </xdr:nvCxnSpPr>
      <xdr:spPr>
        <a:xfrm flipV="1">
          <a:off x="13893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36</xdr:row>
      <xdr:rowOff>131572</xdr:rowOff>
    </xdr:to>
    <xdr:cxnSp macro="">
      <xdr:nvCxnSpPr>
        <xdr:cNvPr id="312" name="直線コネクタ 311"/>
        <xdr:cNvCxnSpPr/>
      </xdr:nvCxnSpPr>
      <xdr:spPr>
        <a:xfrm flipV="1">
          <a:off x="13004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44196</xdr:rowOff>
    </xdr:from>
    <xdr:to>
      <xdr:col>24</xdr:col>
      <xdr:colOff>82550</xdr:colOff>
      <xdr:row>36</xdr:row>
      <xdr:rowOff>145796</xdr:rowOff>
    </xdr:to>
    <xdr:sp macro="" textlink="">
      <xdr:nvSpPr>
        <xdr:cNvPr id="322" name="円/楕円 321"/>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16273</xdr:rowOff>
    </xdr:from>
    <xdr:ext cx="762000" cy="259045"/>
    <xdr:sp macro="" textlink="">
      <xdr:nvSpPr>
        <xdr:cNvPr id="323" name="補助費等該当値テキスト"/>
        <xdr:cNvSpPr txBox="1"/>
      </xdr:nvSpPr>
      <xdr:spPr>
        <a:xfrm>
          <a:off x="165989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57912</xdr:rowOff>
    </xdr:from>
    <xdr:to>
      <xdr:col>22</xdr:col>
      <xdr:colOff>615950</xdr:colOff>
      <xdr:row>36</xdr:row>
      <xdr:rowOff>159512</xdr:rowOff>
    </xdr:to>
    <xdr:sp macro="" textlink="">
      <xdr:nvSpPr>
        <xdr:cNvPr id="324" name="円/楕円 323"/>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25" name="テキスト ボックス 324"/>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67056</xdr:rowOff>
    </xdr:from>
    <xdr:to>
      <xdr:col>21</xdr:col>
      <xdr:colOff>412750</xdr:colOff>
      <xdr:row>36</xdr:row>
      <xdr:rowOff>168656</xdr:rowOff>
    </xdr:to>
    <xdr:sp macro="" textlink="">
      <xdr:nvSpPr>
        <xdr:cNvPr id="326" name="円/楕円 325"/>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153433</xdr:rowOff>
    </xdr:from>
    <xdr:ext cx="762000" cy="259045"/>
    <xdr:sp macro="" textlink="">
      <xdr:nvSpPr>
        <xdr:cNvPr id="327" name="テキスト ボックス 326"/>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71628</xdr:rowOff>
    </xdr:from>
    <xdr:to>
      <xdr:col>20</xdr:col>
      <xdr:colOff>209550</xdr:colOff>
      <xdr:row>37</xdr:row>
      <xdr:rowOff>1778</xdr:rowOff>
    </xdr:to>
    <xdr:sp macro="" textlink="">
      <xdr:nvSpPr>
        <xdr:cNvPr id="328" name="円/楕円 327"/>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158005</xdr:rowOff>
    </xdr:from>
    <xdr:ext cx="762000" cy="259045"/>
    <xdr:sp macro="" textlink="">
      <xdr:nvSpPr>
        <xdr:cNvPr id="329" name="テキスト ボックス 328"/>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30" name="円/楕円 329"/>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31" name="テキスト ボックス 330"/>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借入額が大きかった平成</a:t>
          </a:r>
          <a:r>
            <a:rPr kumimoji="1" lang="en-US" altLang="ja-JP" sz="1300">
              <a:latin typeface="ＭＳ Ｐゴシック"/>
            </a:rPr>
            <a:t>14</a:t>
          </a:r>
          <a:r>
            <a:rPr kumimoji="1" lang="ja-JP" altLang="en-US" sz="1300">
              <a:latin typeface="ＭＳ Ｐゴシック"/>
            </a:rPr>
            <a:t>年度の地方債の償還が前年度に終了したため比率は減少しているが、類似団体平均を上回っている。</a:t>
          </a:r>
          <a:endParaRPr kumimoji="1" lang="en-US" altLang="ja-JP" sz="1300">
            <a:latin typeface="ＭＳ Ｐゴシック"/>
          </a:endParaRPr>
        </a:p>
        <a:p>
          <a:r>
            <a:rPr kumimoji="1" lang="ja-JP" altLang="en-US" sz="1300">
              <a:latin typeface="ＭＳ Ｐゴシック"/>
            </a:rPr>
            <a:t>　地方債の元利償還金の償還ピークである平成</a:t>
          </a:r>
          <a:r>
            <a:rPr kumimoji="1" lang="en-US" altLang="ja-JP" sz="1300">
              <a:latin typeface="ＭＳ Ｐゴシック"/>
            </a:rPr>
            <a:t>25</a:t>
          </a:r>
          <a:r>
            <a:rPr kumimoji="1" lang="ja-JP" altLang="en-US" sz="1300">
              <a:latin typeface="ＭＳ Ｐゴシック"/>
            </a:rPr>
            <a:t>年度は過ぎているものの、平成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2</a:t>
          </a:r>
          <a:r>
            <a:rPr kumimoji="1" lang="ja-JP" altLang="en-US" sz="1300">
              <a:latin typeface="ＭＳ Ｐゴシック"/>
            </a:rPr>
            <a:t>カ年にわたり、子育て応援住宅を整備したことなどから一時的に償還額が増加する年もあるため、地方債の発行限度額をさらに厳しく管理するとともに、有利な地方債を活用し、公債費の抑制に努める。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8889</xdr:rowOff>
    </xdr:from>
    <xdr:to>
      <xdr:col>7</xdr:col>
      <xdr:colOff>15875</xdr:colOff>
      <xdr:row>77</xdr:row>
      <xdr:rowOff>104139</xdr:rowOff>
    </xdr:to>
    <xdr:cxnSp macro="">
      <xdr:nvCxnSpPr>
        <xdr:cNvPr id="363" name="直線コネクタ 362"/>
        <xdr:cNvCxnSpPr/>
      </xdr:nvCxnSpPr>
      <xdr:spPr>
        <a:xfrm flipV="1">
          <a:off x="3987800" y="1321053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104139</xdr:rowOff>
    </xdr:from>
    <xdr:to>
      <xdr:col>5</xdr:col>
      <xdr:colOff>549275</xdr:colOff>
      <xdr:row>77</xdr:row>
      <xdr:rowOff>165100</xdr:rowOff>
    </xdr:to>
    <xdr:cxnSp macro="">
      <xdr:nvCxnSpPr>
        <xdr:cNvPr id="366" name="直線コネクタ 365"/>
        <xdr:cNvCxnSpPr/>
      </xdr:nvCxnSpPr>
      <xdr:spPr>
        <a:xfrm flipV="1">
          <a:off x="3098800" y="133057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111761</xdr:rowOff>
    </xdr:from>
    <xdr:to>
      <xdr:col>4</xdr:col>
      <xdr:colOff>346075</xdr:colOff>
      <xdr:row>77</xdr:row>
      <xdr:rowOff>165100</xdr:rowOff>
    </xdr:to>
    <xdr:cxnSp macro="">
      <xdr:nvCxnSpPr>
        <xdr:cNvPr id="369" name="直線コネクタ 368"/>
        <xdr:cNvCxnSpPr/>
      </xdr:nvCxnSpPr>
      <xdr:spPr>
        <a:xfrm>
          <a:off x="2209800" y="133134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85089</xdr:rowOff>
    </xdr:from>
    <xdr:to>
      <xdr:col>3</xdr:col>
      <xdr:colOff>142875</xdr:colOff>
      <xdr:row>77</xdr:row>
      <xdr:rowOff>111761</xdr:rowOff>
    </xdr:to>
    <xdr:cxnSp macro="">
      <xdr:nvCxnSpPr>
        <xdr:cNvPr id="372" name="直線コネクタ 371"/>
        <xdr:cNvCxnSpPr/>
      </xdr:nvCxnSpPr>
      <xdr:spPr>
        <a:xfrm>
          <a:off x="1320800" y="132867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129539</xdr:rowOff>
    </xdr:from>
    <xdr:to>
      <xdr:col>7</xdr:col>
      <xdr:colOff>66675</xdr:colOff>
      <xdr:row>77</xdr:row>
      <xdr:rowOff>59689</xdr:rowOff>
    </xdr:to>
    <xdr:sp macro="" textlink="">
      <xdr:nvSpPr>
        <xdr:cNvPr id="382" name="円/楕円 381"/>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101616</xdr:rowOff>
    </xdr:from>
    <xdr:ext cx="762000" cy="259045"/>
    <xdr:sp macro="" textlink="">
      <xdr:nvSpPr>
        <xdr:cNvPr id="383"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53339</xdr:rowOff>
    </xdr:from>
    <xdr:to>
      <xdr:col>5</xdr:col>
      <xdr:colOff>600075</xdr:colOff>
      <xdr:row>77</xdr:row>
      <xdr:rowOff>154939</xdr:rowOff>
    </xdr:to>
    <xdr:sp macro="" textlink="">
      <xdr:nvSpPr>
        <xdr:cNvPr id="384" name="円/楕円 383"/>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139716</xdr:rowOff>
    </xdr:from>
    <xdr:ext cx="736600" cy="259045"/>
    <xdr:sp macro="" textlink="">
      <xdr:nvSpPr>
        <xdr:cNvPr id="385" name="テキスト ボックス 384"/>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114300</xdr:rowOff>
    </xdr:from>
    <xdr:to>
      <xdr:col>4</xdr:col>
      <xdr:colOff>396875</xdr:colOff>
      <xdr:row>78</xdr:row>
      <xdr:rowOff>44450</xdr:rowOff>
    </xdr:to>
    <xdr:sp macro="" textlink="">
      <xdr:nvSpPr>
        <xdr:cNvPr id="386" name="円/楕円 385"/>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29227</xdr:rowOff>
    </xdr:from>
    <xdr:ext cx="762000" cy="259045"/>
    <xdr:sp macro="" textlink="">
      <xdr:nvSpPr>
        <xdr:cNvPr id="387" name="テキスト ボックス 386"/>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60961</xdr:rowOff>
    </xdr:from>
    <xdr:to>
      <xdr:col>3</xdr:col>
      <xdr:colOff>193675</xdr:colOff>
      <xdr:row>77</xdr:row>
      <xdr:rowOff>162561</xdr:rowOff>
    </xdr:to>
    <xdr:sp macro="" textlink="">
      <xdr:nvSpPr>
        <xdr:cNvPr id="388" name="円/楕円 387"/>
        <xdr:cNvSpPr/>
      </xdr:nvSpPr>
      <xdr:spPr>
        <a:xfrm>
          <a:off x="2159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147338</xdr:rowOff>
    </xdr:from>
    <xdr:ext cx="762000" cy="259045"/>
    <xdr:sp macro="" textlink="">
      <xdr:nvSpPr>
        <xdr:cNvPr id="389" name="テキスト ボックス 388"/>
        <xdr:cNvSpPr txBox="1"/>
      </xdr:nvSpPr>
      <xdr:spPr>
        <a:xfrm>
          <a:off x="1828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90" name="円/楕円 389"/>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146066</xdr:rowOff>
    </xdr:from>
    <xdr:ext cx="762000" cy="259045"/>
    <xdr:sp macro="" textlink="">
      <xdr:nvSpPr>
        <xdr:cNvPr id="391" name="テキスト ボックス 390"/>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人件費が高い水準で推移していることなどから、類似団体平均を上回っている。</a:t>
          </a:r>
          <a:endParaRPr kumimoji="1" lang="en-US" altLang="ja-JP" sz="1300">
            <a:latin typeface="ＭＳ Ｐゴシック"/>
          </a:endParaRPr>
        </a:p>
        <a:p>
          <a:r>
            <a:rPr kumimoji="1" lang="ja-JP" altLang="en-US" sz="1300">
              <a:latin typeface="ＭＳ Ｐゴシック"/>
            </a:rPr>
            <a:t>　職員数の適正管理及び適正な給与水準の維持に努めるとともに、行財政改革を推進し、健全な行財政運営に努める。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104139</xdr:rowOff>
    </xdr:from>
    <xdr:to>
      <xdr:col>24</xdr:col>
      <xdr:colOff>31750</xdr:colOff>
      <xdr:row>79</xdr:row>
      <xdr:rowOff>5080</xdr:rowOff>
    </xdr:to>
    <xdr:cxnSp macro="">
      <xdr:nvCxnSpPr>
        <xdr:cNvPr id="424" name="直線コネクタ 423"/>
        <xdr:cNvCxnSpPr/>
      </xdr:nvCxnSpPr>
      <xdr:spPr>
        <a:xfrm flipV="1">
          <a:off x="15671800" y="134772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157480</xdr:rowOff>
    </xdr:from>
    <xdr:to>
      <xdr:col>22</xdr:col>
      <xdr:colOff>565150</xdr:colOff>
      <xdr:row>79</xdr:row>
      <xdr:rowOff>5080</xdr:rowOff>
    </xdr:to>
    <xdr:cxnSp macro="">
      <xdr:nvCxnSpPr>
        <xdr:cNvPr id="427" name="直線コネクタ 426"/>
        <xdr:cNvCxnSpPr/>
      </xdr:nvCxnSpPr>
      <xdr:spPr>
        <a:xfrm>
          <a:off x="14782800" y="13530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157480</xdr:rowOff>
    </xdr:from>
    <xdr:to>
      <xdr:col>21</xdr:col>
      <xdr:colOff>361950</xdr:colOff>
      <xdr:row>79</xdr:row>
      <xdr:rowOff>81280</xdr:rowOff>
    </xdr:to>
    <xdr:cxnSp macro="">
      <xdr:nvCxnSpPr>
        <xdr:cNvPr id="430" name="直線コネクタ 429"/>
        <xdr:cNvCxnSpPr/>
      </xdr:nvCxnSpPr>
      <xdr:spPr>
        <a:xfrm flipV="1">
          <a:off x="13893800" y="135305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54611</xdr:rowOff>
    </xdr:from>
    <xdr:to>
      <xdr:col>20</xdr:col>
      <xdr:colOff>158750</xdr:colOff>
      <xdr:row>79</xdr:row>
      <xdr:rowOff>81280</xdr:rowOff>
    </xdr:to>
    <xdr:cxnSp macro="">
      <xdr:nvCxnSpPr>
        <xdr:cNvPr id="433" name="直線コネクタ 432"/>
        <xdr:cNvCxnSpPr/>
      </xdr:nvCxnSpPr>
      <xdr:spPr>
        <a:xfrm>
          <a:off x="13004800" y="13599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43" name="円/楕円 442"/>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25416</xdr:rowOff>
    </xdr:from>
    <xdr:ext cx="762000" cy="259045"/>
    <xdr:sp macro="" textlink="">
      <xdr:nvSpPr>
        <xdr:cNvPr id="444"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125730</xdr:rowOff>
    </xdr:from>
    <xdr:to>
      <xdr:col>22</xdr:col>
      <xdr:colOff>615950</xdr:colOff>
      <xdr:row>79</xdr:row>
      <xdr:rowOff>55880</xdr:rowOff>
    </xdr:to>
    <xdr:sp macro="" textlink="">
      <xdr:nvSpPr>
        <xdr:cNvPr id="445" name="円/楕円 444"/>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40657</xdr:rowOff>
    </xdr:from>
    <xdr:ext cx="736600" cy="259045"/>
    <xdr:sp macro="" textlink="">
      <xdr:nvSpPr>
        <xdr:cNvPr id="446" name="テキスト ボックス 445"/>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106680</xdr:rowOff>
    </xdr:from>
    <xdr:to>
      <xdr:col>21</xdr:col>
      <xdr:colOff>412750</xdr:colOff>
      <xdr:row>79</xdr:row>
      <xdr:rowOff>36830</xdr:rowOff>
    </xdr:to>
    <xdr:sp macro="" textlink="">
      <xdr:nvSpPr>
        <xdr:cNvPr id="447" name="円/楕円 446"/>
        <xdr:cNvSpPr/>
      </xdr:nvSpPr>
      <xdr:spPr>
        <a:xfrm>
          <a:off x="14732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21607</xdr:rowOff>
    </xdr:from>
    <xdr:ext cx="762000" cy="259045"/>
    <xdr:sp macro="" textlink="">
      <xdr:nvSpPr>
        <xdr:cNvPr id="448" name="テキスト ボックス 447"/>
        <xdr:cNvSpPr txBox="1"/>
      </xdr:nvSpPr>
      <xdr:spPr>
        <a:xfrm>
          <a:off x="14401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30480</xdr:rowOff>
    </xdr:from>
    <xdr:to>
      <xdr:col>20</xdr:col>
      <xdr:colOff>209550</xdr:colOff>
      <xdr:row>79</xdr:row>
      <xdr:rowOff>132080</xdr:rowOff>
    </xdr:to>
    <xdr:sp macro="" textlink="">
      <xdr:nvSpPr>
        <xdr:cNvPr id="449" name="円/楕円 448"/>
        <xdr:cNvSpPr/>
      </xdr:nvSpPr>
      <xdr:spPr>
        <a:xfrm>
          <a:off x="13843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116857</xdr:rowOff>
    </xdr:from>
    <xdr:ext cx="762000" cy="259045"/>
    <xdr:sp macro="" textlink="">
      <xdr:nvSpPr>
        <xdr:cNvPr id="450" name="テキスト ボックス 449"/>
        <xdr:cNvSpPr txBox="1"/>
      </xdr:nvSpPr>
      <xdr:spPr>
        <a:xfrm>
          <a:off x="13512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3811</xdr:rowOff>
    </xdr:from>
    <xdr:to>
      <xdr:col>19</xdr:col>
      <xdr:colOff>6350</xdr:colOff>
      <xdr:row>79</xdr:row>
      <xdr:rowOff>105411</xdr:rowOff>
    </xdr:to>
    <xdr:sp macro="" textlink="">
      <xdr:nvSpPr>
        <xdr:cNvPr id="451" name="円/楕円 450"/>
        <xdr:cNvSpPr/>
      </xdr:nvSpPr>
      <xdr:spPr>
        <a:xfrm>
          <a:off x="12954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90188</xdr:rowOff>
    </xdr:from>
    <xdr:ext cx="762000" cy="259045"/>
    <xdr:sp macro="" textlink="">
      <xdr:nvSpPr>
        <xdr:cNvPr id="452" name="テキスト ボックス 451"/>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北海道壮瞥町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148947</xdr:rowOff>
    </xdr:from>
    <xdr:to>
      <xdr:col>4</xdr:col>
      <xdr:colOff>1117600</xdr:colOff>
      <xdr:row>16</xdr:row>
      <xdr:rowOff>166830</xdr:rowOff>
    </xdr:to>
    <xdr:cxnSp macro="">
      <xdr:nvCxnSpPr>
        <xdr:cNvPr id="49" name="直線コネクタ 48"/>
        <xdr:cNvCxnSpPr/>
      </xdr:nvCxnSpPr>
      <xdr:spPr bwMode="auto">
        <a:xfrm flipV="1">
          <a:off x="5003800" y="2939772"/>
          <a:ext cx="647700" cy="1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71074</xdr:rowOff>
    </xdr:from>
    <xdr:ext cx="762000" cy="259045"/>
    <xdr:sp macro="" textlink="">
      <xdr:nvSpPr>
        <xdr:cNvPr id="50" name="人口1人当たり決算額の推移平均値テキスト130"/>
        <xdr:cNvSpPr txBox="1"/>
      </xdr:nvSpPr>
      <xdr:spPr>
        <a:xfrm>
          <a:off x="5740400" y="303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166830</xdr:rowOff>
    </xdr:from>
    <xdr:to>
      <xdr:col>4</xdr:col>
      <xdr:colOff>469900</xdr:colOff>
      <xdr:row>17</xdr:row>
      <xdr:rowOff>21766</xdr:rowOff>
    </xdr:to>
    <xdr:cxnSp macro="">
      <xdr:nvCxnSpPr>
        <xdr:cNvPr id="52" name="直線コネクタ 51"/>
        <xdr:cNvCxnSpPr/>
      </xdr:nvCxnSpPr>
      <xdr:spPr bwMode="auto">
        <a:xfrm flipV="1">
          <a:off x="4305300" y="2957655"/>
          <a:ext cx="698500" cy="2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9037</xdr:rowOff>
    </xdr:from>
    <xdr:to>
      <xdr:col>3</xdr:col>
      <xdr:colOff>904875</xdr:colOff>
      <xdr:row>17</xdr:row>
      <xdr:rowOff>21766</xdr:rowOff>
    </xdr:to>
    <xdr:cxnSp macro="">
      <xdr:nvCxnSpPr>
        <xdr:cNvPr id="55" name="直線コネクタ 54"/>
        <xdr:cNvCxnSpPr/>
      </xdr:nvCxnSpPr>
      <xdr:spPr bwMode="auto">
        <a:xfrm>
          <a:off x="3606800" y="2971312"/>
          <a:ext cx="698500" cy="12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9037</xdr:rowOff>
    </xdr:from>
    <xdr:to>
      <xdr:col>3</xdr:col>
      <xdr:colOff>206375</xdr:colOff>
      <xdr:row>17</xdr:row>
      <xdr:rowOff>18316</xdr:rowOff>
    </xdr:to>
    <xdr:cxnSp macro="">
      <xdr:nvCxnSpPr>
        <xdr:cNvPr id="58" name="直線コネクタ 57"/>
        <xdr:cNvCxnSpPr/>
      </xdr:nvCxnSpPr>
      <xdr:spPr bwMode="auto">
        <a:xfrm flipV="1">
          <a:off x="2908300" y="2971312"/>
          <a:ext cx="698500" cy="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98147</xdr:rowOff>
    </xdr:from>
    <xdr:to>
      <xdr:col>5</xdr:col>
      <xdr:colOff>34925</xdr:colOff>
      <xdr:row>17</xdr:row>
      <xdr:rowOff>28297</xdr:rowOff>
    </xdr:to>
    <xdr:sp macro="" textlink="">
      <xdr:nvSpPr>
        <xdr:cNvPr id="68" name="円/楕円 67"/>
        <xdr:cNvSpPr/>
      </xdr:nvSpPr>
      <xdr:spPr bwMode="auto">
        <a:xfrm>
          <a:off x="5600700" y="288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114674</xdr:rowOff>
    </xdr:from>
    <xdr:ext cx="762000" cy="259045"/>
    <xdr:sp macro="" textlink="">
      <xdr:nvSpPr>
        <xdr:cNvPr id="69" name="人口1人当たり決算額の推移該当値テキスト130"/>
        <xdr:cNvSpPr txBox="1"/>
      </xdr:nvSpPr>
      <xdr:spPr>
        <a:xfrm>
          <a:off x="5740400" y="273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323,479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116030</xdr:rowOff>
    </xdr:from>
    <xdr:to>
      <xdr:col>4</xdr:col>
      <xdr:colOff>520700</xdr:colOff>
      <xdr:row>17</xdr:row>
      <xdr:rowOff>46180</xdr:rowOff>
    </xdr:to>
    <xdr:sp macro="" textlink="">
      <xdr:nvSpPr>
        <xdr:cNvPr id="70" name="円/楕円 69"/>
        <xdr:cNvSpPr/>
      </xdr:nvSpPr>
      <xdr:spPr bwMode="auto">
        <a:xfrm>
          <a:off x="4953000" y="2906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56357</xdr:rowOff>
    </xdr:from>
    <xdr:ext cx="736600" cy="259045"/>
    <xdr:sp macro="" textlink="">
      <xdr:nvSpPr>
        <xdr:cNvPr id="71" name="テキスト ボックス 70"/>
        <xdr:cNvSpPr txBox="1"/>
      </xdr:nvSpPr>
      <xdr:spPr>
        <a:xfrm>
          <a:off x="4622800" y="2675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314,092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142416</xdr:rowOff>
    </xdr:from>
    <xdr:to>
      <xdr:col>3</xdr:col>
      <xdr:colOff>955675</xdr:colOff>
      <xdr:row>17</xdr:row>
      <xdr:rowOff>72566</xdr:rowOff>
    </xdr:to>
    <xdr:sp macro="" textlink="">
      <xdr:nvSpPr>
        <xdr:cNvPr id="72" name="円/楕円 71"/>
        <xdr:cNvSpPr/>
      </xdr:nvSpPr>
      <xdr:spPr bwMode="auto">
        <a:xfrm>
          <a:off x="4254500" y="293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82743</xdr:rowOff>
    </xdr:from>
    <xdr:ext cx="762000" cy="259045"/>
    <xdr:sp macro="" textlink="">
      <xdr:nvSpPr>
        <xdr:cNvPr id="73" name="テキスト ボックス 72"/>
        <xdr:cNvSpPr txBox="1"/>
      </xdr:nvSpPr>
      <xdr:spPr>
        <a:xfrm>
          <a:off x="3924300" y="270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300,241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129687</xdr:rowOff>
    </xdr:from>
    <xdr:to>
      <xdr:col>3</xdr:col>
      <xdr:colOff>257175</xdr:colOff>
      <xdr:row>17</xdr:row>
      <xdr:rowOff>59837</xdr:rowOff>
    </xdr:to>
    <xdr:sp macro="" textlink="">
      <xdr:nvSpPr>
        <xdr:cNvPr id="74" name="円/楕円 73"/>
        <xdr:cNvSpPr/>
      </xdr:nvSpPr>
      <xdr:spPr bwMode="auto">
        <a:xfrm>
          <a:off x="3556000" y="292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70014</xdr:rowOff>
    </xdr:from>
    <xdr:ext cx="762000" cy="259045"/>
    <xdr:sp macro="" textlink="">
      <xdr:nvSpPr>
        <xdr:cNvPr id="75" name="テキスト ボックス 74"/>
        <xdr:cNvSpPr txBox="1"/>
      </xdr:nvSpPr>
      <xdr:spPr>
        <a:xfrm>
          <a:off x="3225800" y="268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306,923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138966</xdr:rowOff>
    </xdr:from>
    <xdr:to>
      <xdr:col>2</xdr:col>
      <xdr:colOff>692150</xdr:colOff>
      <xdr:row>17</xdr:row>
      <xdr:rowOff>69116</xdr:rowOff>
    </xdr:to>
    <xdr:sp macro="" textlink="">
      <xdr:nvSpPr>
        <xdr:cNvPr id="76" name="円/楕円 75"/>
        <xdr:cNvSpPr/>
      </xdr:nvSpPr>
      <xdr:spPr bwMode="auto">
        <a:xfrm>
          <a:off x="2857500" y="292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79293</xdr:rowOff>
    </xdr:from>
    <xdr:ext cx="762000" cy="259045"/>
    <xdr:sp macro="" textlink="">
      <xdr:nvSpPr>
        <xdr:cNvPr id="77" name="テキスト ボックス 76"/>
        <xdr:cNvSpPr txBox="1"/>
      </xdr:nvSpPr>
      <xdr:spPr>
        <a:xfrm>
          <a:off x="2527300" y="269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302,052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250489</xdr:rowOff>
    </xdr:from>
    <xdr:to>
      <xdr:col>4</xdr:col>
      <xdr:colOff>1117600</xdr:colOff>
      <xdr:row>34</xdr:row>
      <xdr:rowOff>284849</xdr:rowOff>
    </xdr:to>
    <xdr:cxnSp macro="">
      <xdr:nvCxnSpPr>
        <xdr:cNvPr id="110" name="直線コネクタ 109"/>
        <xdr:cNvCxnSpPr/>
      </xdr:nvCxnSpPr>
      <xdr:spPr bwMode="auto">
        <a:xfrm>
          <a:off x="5003800" y="6517939"/>
          <a:ext cx="647700" cy="34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163804</xdr:rowOff>
    </xdr:from>
    <xdr:ext cx="762000" cy="259045"/>
    <xdr:sp macro="" textlink="">
      <xdr:nvSpPr>
        <xdr:cNvPr id="111" name="人口1人当たり決算額の推移平均値テキスト445"/>
        <xdr:cNvSpPr txBox="1"/>
      </xdr:nvSpPr>
      <xdr:spPr>
        <a:xfrm>
          <a:off x="5740400" y="677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216192</xdr:rowOff>
    </xdr:from>
    <xdr:to>
      <xdr:col>4</xdr:col>
      <xdr:colOff>469900</xdr:colOff>
      <xdr:row>34</xdr:row>
      <xdr:rowOff>250489</xdr:rowOff>
    </xdr:to>
    <xdr:cxnSp macro="">
      <xdr:nvCxnSpPr>
        <xdr:cNvPr id="113" name="直線コネクタ 112"/>
        <xdr:cNvCxnSpPr/>
      </xdr:nvCxnSpPr>
      <xdr:spPr bwMode="auto">
        <a:xfrm>
          <a:off x="4305300" y="6483642"/>
          <a:ext cx="698500" cy="34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253842</xdr:rowOff>
    </xdr:from>
    <xdr:ext cx="736600" cy="259045"/>
    <xdr:sp macro="" textlink="">
      <xdr:nvSpPr>
        <xdr:cNvPr id="115" name="テキスト ボックス 114"/>
        <xdr:cNvSpPr txBox="1"/>
      </xdr:nvSpPr>
      <xdr:spPr>
        <a:xfrm>
          <a:off x="4622800" y="686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216192</xdr:rowOff>
    </xdr:from>
    <xdr:to>
      <xdr:col>3</xdr:col>
      <xdr:colOff>904875</xdr:colOff>
      <xdr:row>34</xdr:row>
      <xdr:rowOff>239540</xdr:rowOff>
    </xdr:to>
    <xdr:cxnSp macro="">
      <xdr:nvCxnSpPr>
        <xdr:cNvPr id="116" name="直線コネクタ 115"/>
        <xdr:cNvCxnSpPr/>
      </xdr:nvCxnSpPr>
      <xdr:spPr bwMode="auto">
        <a:xfrm flipV="1">
          <a:off x="3606800" y="6483642"/>
          <a:ext cx="698500" cy="2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215064</xdr:rowOff>
    </xdr:from>
    <xdr:ext cx="762000" cy="259045"/>
    <xdr:sp macro="" textlink="">
      <xdr:nvSpPr>
        <xdr:cNvPr id="118" name="テキスト ボックス 117"/>
        <xdr:cNvSpPr txBox="1"/>
      </xdr:nvSpPr>
      <xdr:spPr>
        <a:xfrm>
          <a:off x="3924300" y="68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239540</xdr:rowOff>
    </xdr:from>
    <xdr:to>
      <xdr:col>3</xdr:col>
      <xdr:colOff>206375</xdr:colOff>
      <xdr:row>34</xdr:row>
      <xdr:rowOff>265844</xdr:rowOff>
    </xdr:to>
    <xdr:cxnSp macro="">
      <xdr:nvCxnSpPr>
        <xdr:cNvPr id="119" name="直線コネクタ 118"/>
        <xdr:cNvCxnSpPr/>
      </xdr:nvCxnSpPr>
      <xdr:spPr bwMode="auto">
        <a:xfrm flipV="1">
          <a:off x="2908300" y="6506990"/>
          <a:ext cx="698500" cy="26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198224</xdr:rowOff>
    </xdr:from>
    <xdr:ext cx="762000" cy="259045"/>
    <xdr:sp macro="" textlink="">
      <xdr:nvSpPr>
        <xdr:cNvPr id="121" name="テキスト ボックス 120"/>
        <xdr:cNvSpPr txBox="1"/>
      </xdr:nvSpPr>
      <xdr:spPr>
        <a:xfrm>
          <a:off x="3225800" y="680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xdr:cNvSpPr txBox="1"/>
      </xdr:nvSpPr>
      <xdr:spPr>
        <a:xfrm>
          <a:off x="25273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234048</xdr:rowOff>
    </xdr:from>
    <xdr:to>
      <xdr:col>5</xdr:col>
      <xdr:colOff>34925</xdr:colOff>
      <xdr:row>34</xdr:row>
      <xdr:rowOff>335648</xdr:rowOff>
    </xdr:to>
    <xdr:sp macro="" textlink="">
      <xdr:nvSpPr>
        <xdr:cNvPr id="129" name="円/楕円 128"/>
        <xdr:cNvSpPr/>
      </xdr:nvSpPr>
      <xdr:spPr bwMode="auto">
        <a:xfrm>
          <a:off x="5600700" y="650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79125</xdr:rowOff>
    </xdr:from>
    <xdr:ext cx="762000" cy="259045"/>
    <xdr:sp macro="" textlink="">
      <xdr:nvSpPr>
        <xdr:cNvPr id="130" name="人口1人当たり決算額の推移該当値テキスト445"/>
        <xdr:cNvSpPr txBox="1"/>
      </xdr:nvSpPr>
      <xdr:spPr>
        <a:xfrm>
          <a:off x="5740400" y="63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81,785</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199690</xdr:rowOff>
    </xdr:from>
    <xdr:to>
      <xdr:col>4</xdr:col>
      <xdr:colOff>520700</xdr:colOff>
      <xdr:row>34</xdr:row>
      <xdr:rowOff>301290</xdr:rowOff>
    </xdr:to>
    <xdr:sp macro="" textlink="">
      <xdr:nvSpPr>
        <xdr:cNvPr id="131" name="円/楕円 130"/>
        <xdr:cNvSpPr/>
      </xdr:nvSpPr>
      <xdr:spPr bwMode="auto">
        <a:xfrm>
          <a:off x="4953000" y="646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311467</xdr:rowOff>
    </xdr:from>
    <xdr:ext cx="736600" cy="259045"/>
    <xdr:sp macro="" textlink="">
      <xdr:nvSpPr>
        <xdr:cNvPr id="132" name="テキスト ボックス 131"/>
        <xdr:cNvSpPr txBox="1"/>
      </xdr:nvSpPr>
      <xdr:spPr>
        <a:xfrm>
          <a:off x="4622800" y="6236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86,294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165392</xdr:rowOff>
    </xdr:from>
    <xdr:to>
      <xdr:col>3</xdr:col>
      <xdr:colOff>955675</xdr:colOff>
      <xdr:row>34</xdr:row>
      <xdr:rowOff>266992</xdr:rowOff>
    </xdr:to>
    <xdr:sp macro="" textlink="">
      <xdr:nvSpPr>
        <xdr:cNvPr id="133" name="円/楕円 132"/>
        <xdr:cNvSpPr/>
      </xdr:nvSpPr>
      <xdr:spPr bwMode="auto">
        <a:xfrm>
          <a:off x="4254500" y="6432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277169</xdr:rowOff>
    </xdr:from>
    <xdr:ext cx="762000" cy="259045"/>
    <xdr:sp macro="" textlink="">
      <xdr:nvSpPr>
        <xdr:cNvPr id="134" name="テキスト ボックス 133"/>
        <xdr:cNvSpPr txBox="1"/>
      </xdr:nvSpPr>
      <xdr:spPr>
        <a:xfrm>
          <a:off x="3924300" y="62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90,795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188740</xdr:rowOff>
    </xdr:from>
    <xdr:to>
      <xdr:col>3</xdr:col>
      <xdr:colOff>257175</xdr:colOff>
      <xdr:row>34</xdr:row>
      <xdr:rowOff>290340</xdr:rowOff>
    </xdr:to>
    <xdr:sp macro="" textlink="">
      <xdr:nvSpPr>
        <xdr:cNvPr id="135" name="円/楕円 134"/>
        <xdr:cNvSpPr/>
      </xdr:nvSpPr>
      <xdr:spPr bwMode="auto">
        <a:xfrm>
          <a:off x="3556000" y="645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300517</xdr:rowOff>
    </xdr:from>
    <xdr:ext cx="762000" cy="259045"/>
    <xdr:sp macro="" textlink="">
      <xdr:nvSpPr>
        <xdr:cNvPr id="136" name="テキスト ボックス 135"/>
        <xdr:cNvSpPr txBox="1"/>
      </xdr:nvSpPr>
      <xdr:spPr>
        <a:xfrm>
          <a:off x="3225800" y="62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87,731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215044</xdr:rowOff>
    </xdr:from>
    <xdr:to>
      <xdr:col>2</xdr:col>
      <xdr:colOff>692150</xdr:colOff>
      <xdr:row>34</xdr:row>
      <xdr:rowOff>316644</xdr:rowOff>
    </xdr:to>
    <xdr:sp macro="" textlink="">
      <xdr:nvSpPr>
        <xdr:cNvPr id="137" name="円/楕円 136"/>
        <xdr:cNvSpPr/>
      </xdr:nvSpPr>
      <xdr:spPr bwMode="auto">
        <a:xfrm>
          <a:off x="2857500" y="648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326821</xdr:rowOff>
    </xdr:from>
    <xdr:ext cx="762000" cy="259045"/>
    <xdr:sp macro="" textlink="">
      <xdr:nvSpPr>
        <xdr:cNvPr id="138" name="テキスト ボックス 137"/>
        <xdr:cNvSpPr txBox="1"/>
      </xdr:nvSpPr>
      <xdr:spPr>
        <a:xfrm>
          <a:off x="2527300" y="625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2,671
2,655
205.01
4,353,278
4,215,631
128,968
2,291,296
4,268,717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85571</xdr:rowOff>
    </xdr:from>
    <xdr:to>
      <xdr:col>6</xdr:col>
      <xdr:colOff>511175</xdr:colOff>
      <xdr:row>36</xdr:row>
      <xdr:rowOff>88278</xdr:rowOff>
    </xdr:to>
    <xdr:cxnSp macro="">
      <xdr:nvCxnSpPr>
        <xdr:cNvPr id="63" name="直線コネクタ 62"/>
        <xdr:cNvCxnSpPr/>
      </xdr:nvCxnSpPr>
      <xdr:spPr>
        <a:xfrm flipV="1">
          <a:off x="3797300" y="6257771"/>
          <a:ext cx="8382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88278</xdr:rowOff>
    </xdr:from>
    <xdr:to>
      <xdr:col>5</xdr:col>
      <xdr:colOff>358775</xdr:colOff>
      <xdr:row>36</xdr:row>
      <xdr:rowOff>123100</xdr:rowOff>
    </xdr:to>
    <xdr:cxnSp macro="">
      <xdr:nvCxnSpPr>
        <xdr:cNvPr id="66" name="直線コネクタ 65"/>
        <xdr:cNvCxnSpPr/>
      </xdr:nvCxnSpPr>
      <xdr:spPr>
        <a:xfrm flipV="1">
          <a:off x="2908300" y="6260478"/>
          <a:ext cx="8890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91387</xdr:rowOff>
    </xdr:from>
    <xdr:to>
      <xdr:col>4</xdr:col>
      <xdr:colOff>155575</xdr:colOff>
      <xdr:row>36</xdr:row>
      <xdr:rowOff>123100</xdr:rowOff>
    </xdr:to>
    <xdr:cxnSp macro="">
      <xdr:nvCxnSpPr>
        <xdr:cNvPr id="69" name="直線コネクタ 68"/>
        <xdr:cNvCxnSpPr/>
      </xdr:nvCxnSpPr>
      <xdr:spPr>
        <a:xfrm>
          <a:off x="2019300" y="6263587"/>
          <a:ext cx="8890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91387</xdr:rowOff>
    </xdr:from>
    <xdr:to>
      <xdr:col>2</xdr:col>
      <xdr:colOff>638175</xdr:colOff>
      <xdr:row>36</xdr:row>
      <xdr:rowOff>127241</xdr:rowOff>
    </xdr:to>
    <xdr:cxnSp macro="">
      <xdr:nvCxnSpPr>
        <xdr:cNvPr id="72" name="直線コネクタ 71"/>
        <xdr:cNvCxnSpPr/>
      </xdr:nvCxnSpPr>
      <xdr:spPr>
        <a:xfrm flipV="1">
          <a:off x="1130300" y="6263587"/>
          <a:ext cx="889000" cy="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34771</xdr:rowOff>
    </xdr:from>
    <xdr:to>
      <xdr:col>6</xdr:col>
      <xdr:colOff>561975</xdr:colOff>
      <xdr:row>36</xdr:row>
      <xdr:rowOff>136371</xdr:rowOff>
    </xdr:to>
    <xdr:sp macro="" textlink="">
      <xdr:nvSpPr>
        <xdr:cNvPr id="82" name="円/楕円 81"/>
        <xdr:cNvSpPr/>
      </xdr:nvSpPr>
      <xdr:spPr>
        <a:xfrm>
          <a:off x="4584700" y="62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57648</xdr:rowOff>
    </xdr:from>
    <xdr:ext cx="599010" cy="259045"/>
    <xdr:sp macro="" textlink="">
      <xdr:nvSpPr>
        <xdr:cNvPr id="83" name="人件費該当値テキスト"/>
        <xdr:cNvSpPr txBox="1"/>
      </xdr:nvSpPr>
      <xdr:spPr>
        <a:xfrm>
          <a:off x="4686300" y="605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261,575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37478</xdr:rowOff>
    </xdr:from>
    <xdr:to>
      <xdr:col>5</xdr:col>
      <xdr:colOff>409575</xdr:colOff>
      <xdr:row>36</xdr:row>
      <xdr:rowOff>139078</xdr:rowOff>
    </xdr:to>
    <xdr:sp macro="" textlink="">
      <xdr:nvSpPr>
        <xdr:cNvPr id="84" name="円/楕円 83"/>
        <xdr:cNvSpPr/>
      </xdr:nvSpPr>
      <xdr:spPr>
        <a:xfrm>
          <a:off x="3746500" y="62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155605</xdr:rowOff>
    </xdr:from>
    <xdr:ext cx="599010" cy="259045"/>
    <xdr:sp macro="" textlink="">
      <xdr:nvSpPr>
        <xdr:cNvPr id="85" name="テキスト ボックス 84"/>
        <xdr:cNvSpPr txBox="1"/>
      </xdr:nvSpPr>
      <xdr:spPr>
        <a:xfrm>
          <a:off x="3497794" y="598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260,746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72300</xdr:rowOff>
    </xdr:from>
    <xdr:to>
      <xdr:col>4</xdr:col>
      <xdr:colOff>206375</xdr:colOff>
      <xdr:row>37</xdr:row>
      <xdr:rowOff>2450</xdr:rowOff>
    </xdr:to>
    <xdr:sp macro="" textlink="">
      <xdr:nvSpPr>
        <xdr:cNvPr id="86" name="円/楕円 85"/>
        <xdr:cNvSpPr/>
      </xdr:nvSpPr>
      <xdr:spPr>
        <a:xfrm>
          <a:off x="2857500" y="62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18977</xdr:rowOff>
    </xdr:from>
    <xdr:ext cx="599010" cy="259045"/>
    <xdr:sp macro="" textlink="">
      <xdr:nvSpPr>
        <xdr:cNvPr id="87" name="テキスト ボックス 86"/>
        <xdr:cNvSpPr txBox="1"/>
      </xdr:nvSpPr>
      <xdr:spPr>
        <a:xfrm>
          <a:off x="2608794" y="601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250,083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40587</xdr:rowOff>
    </xdr:from>
    <xdr:to>
      <xdr:col>3</xdr:col>
      <xdr:colOff>3175</xdr:colOff>
      <xdr:row>36</xdr:row>
      <xdr:rowOff>142187</xdr:rowOff>
    </xdr:to>
    <xdr:sp macro="" textlink="">
      <xdr:nvSpPr>
        <xdr:cNvPr id="88" name="円/楕円 87"/>
        <xdr:cNvSpPr/>
      </xdr:nvSpPr>
      <xdr:spPr>
        <a:xfrm>
          <a:off x="1968500" y="62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158714</xdr:rowOff>
    </xdr:from>
    <xdr:ext cx="599010" cy="259045"/>
    <xdr:sp macro="" textlink="">
      <xdr:nvSpPr>
        <xdr:cNvPr id="89" name="テキスト ボックス 88"/>
        <xdr:cNvSpPr txBox="1"/>
      </xdr:nvSpPr>
      <xdr:spPr>
        <a:xfrm>
          <a:off x="1719794" y="598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259,794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76441</xdr:rowOff>
    </xdr:from>
    <xdr:to>
      <xdr:col>1</xdr:col>
      <xdr:colOff>485775</xdr:colOff>
      <xdr:row>37</xdr:row>
      <xdr:rowOff>6591</xdr:rowOff>
    </xdr:to>
    <xdr:sp macro="" textlink="">
      <xdr:nvSpPr>
        <xdr:cNvPr id="90" name="円/楕円 89"/>
        <xdr:cNvSpPr/>
      </xdr:nvSpPr>
      <xdr:spPr>
        <a:xfrm>
          <a:off x="1079500" y="624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23118</xdr:rowOff>
    </xdr:from>
    <xdr:ext cx="599010" cy="259045"/>
    <xdr:sp macro="" textlink="">
      <xdr:nvSpPr>
        <xdr:cNvPr id="91" name="テキスト ボックス 90"/>
        <xdr:cNvSpPr txBox="1"/>
      </xdr:nvSpPr>
      <xdr:spPr>
        <a:xfrm>
          <a:off x="830794" y="602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86549</xdr:rowOff>
    </xdr:from>
    <xdr:to>
      <xdr:col>6</xdr:col>
      <xdr:colOff>511175</xdr:colOff>
      <xdr:row>57</xdr:row>
      <xdr:rowOff>120050</xdr:rowOff>
    </xdr:to>
    <xdr:cxnSp macro="">
      <xdr:nvCxnSpPr>
        <xdr:cNvPr id="122" name="直線コネクタ 121"/>
        <xdr:cNvCxnSpPr/>
      </xdr:nvCxnSpPr>
      <xdr:spPr>
        <a:xfrm flipV="1">
          <a:off x="3797300" y="9859199"/>
          <a:ext cx="8382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120050</xdr:rowOff>
    </xdr:from>
    <xdr:to>
      <xdr:col>5</xdr:col>
      <xdr:colOff>358775</xdr:colOff>
      <xdr:row>57</xdr:row>
      <xdr:rowOff>126164</xdr:rowOff>
    </xdr:to>
    <xdr:cxnSp macro="">
      <xdr:nvCxnSpPr>
        <xdr:cNvPr id="125" name="直線コネクタ 124"/>
        <xdr:cNvCxnSpPr/>
      </xdr:nvCxnSpPr>
      <xdr:spPr>
        <a:xfrm flipV="1">
          <a:off x="2908300" y="9892700"/>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7" name="テキスト ボックス 126"/>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126164</xdr:rowOff>
    </xdr:from>
    <xdr:to>
      <xdr:col>4</xdr:col>
      <xdr:colOff>155575</xdr:colOff>
      <xdr:row>57</xdr:row>
      <xdr:rowOff>152398</xdr:rowOff>
    </xdr:to>
    <xdr:cxnSp macro="">
      <xdr:nvCxnSpPr>
        <xdr:cNvPr id="128" name="直線コネクタ 127"/>
        <xdr:cNvCxnSpPr/>
      </xdr:nvCxnSpPr>
      <xdr:spPr>
        <a:xfrm flipV="1">
          <a:off x="2019300" y="9898814"/>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147130</xdr:rowOff>
    </xdr:from>
    <xdr:to>
      <xdr:col>2</xdr:col>
      <xdr:colOff>638175</xdr:colOff>
      <xdr:row>57</xdr:row>
      <xdr:rowOff>152398</xdr:rowOff>
    </xdr:to>
    <xdr:cxnSp macro="">
      <xdr:nvCxnSpPr>
        <xdr:cNvPr id="131" name="直線コネクタ 130"/>
        <xdr:cNvCxnSpPr/>
      </xdr:nvCxnSpPr>
      <xdr:spPr>
        <a:xfrm>
          <a:off x="1130300" y="9919780"/>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28797</xdr:rowOff>
    </xdr:from>
    <xdr:ext cx="599010" cy="259045"/>
    <xdr:sp macro="" textlink="">
      <xdr:nvSpPr>
        <xdr:cNvPr id="133" name="テキスト ボックス 132"/>
        <xdr:cNvSpPr txBox="1"/>
      </xdr:nvSpPr>
      <xdr:spPr>
        <a:xfrm>
          <a:off x="1719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57974</xdr:rowOff>
    </xdr:from>
    <xdr:ext cx="599010" cy="259045"/>
    <xdr:sp macro="" textlink="">
      <xdr:nvSpPr>
        <xdr:cNvPr id="135" name="テキスト ボックス 134"/>
        <xdr:cNvSpPr txBox="1"/>
      </xdr:nvSpPr>
      <xdr:spPr>
        <a:xfrm>
          <a:off x="830794" y="100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35749</xdr:rowOff>
    </xdr:from>
    <xdr:to>
      <xdr:col>6</xdr:col>
      <xdr:colOff>561975</xdr:colOff>
      <xdr:row>57</xdr:row>
      <xdr:rowOff>137349</xdr:rowOff>
    </xdr:to>
    <xdr:sp macro="" textlink="">
      <xdr:nvSpPr>
        <xdr:cNvPr id="141" name="円/楕円 140"/>
        <xdr:cNvSpPr/>
      </xdr:nvSpPr>
      <xdr:spPr>
        <a:xfrm>
          <a:off x="4584700" y="98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58626</xdr:rowOff>
    </xdr:from>
    <xdr:ext cx="599010" cy="259045"/>
    <xdr:sp macro="" textlink="">
      <xdr:nvSpPr>
        <xdr:cNvPr id="142" name="物件費該当値テキスト"/>
        <xdr:cNvSpPr txBox="1"/>
      </xdr:nvSpPr>
      <xdr:spPr>
        <a:xfrm>
          <a:off x="4686300" y="965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217,551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69250</xdr:rowOff>
    </xdr:from>
    <xdr:to>
      <xdr:col>5</xdr:col>
      <xdr:colOff>409575</xdr:colOff>
      <xdr:row>57</xdr:row>
      <xdr:rowOff>170850</xdr:rowOff>
    </xdr:to>
    <xdr:sp macro="" textlink="">
      <xdr:nvSpPr>
        <xdr:cNvPr id="143" name="円/楕円 142"/>
        <xdr:cNvSpPr/>
      </xdr:nvSpPr>
      <xdr:spPr>
        <a:xfrm>
          <a:off x="3746500" y="98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15927</xdr:rowOff>
    </xdr:from>
    <xdr:ext cx="599010" cy="259045"/>
    <xdr:sp macro="" textlink="">
      <xdr:nvSpPr>
        <xdr:cNvPr id="144" name="テキスト ボックス 143"/>
        <xdr:cNvSpPr txBox="1"/>
      </xdr:nvSpPr>
      <xdr:spPr>
        <a:xfrm>
          <a:off x="3497794" y="96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197,034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75364</xdr:rowOff>
    </xdr:from>
    <xdr:to>
      <xdr:col>4</xdr:col>
      <xdr:colOff>206375</xdr:colOff>
      <xdr:row>58</xdr:row>
      <xdr:rowOff>5514</xdr:rowOff>
    </xdr:to>
    <xdr:sp macro="" textlink="">
      <xdr:nvSpPr>
        <xdr:cNvPr id="145" name="円/楕円 144"/>
        <xdr:cNvSpPr/>
      </xdr:nvSpPr>
      <xdr:spPr>
        <a:xfrm>
          <a:off x="2857500" y="98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22041</xdr:rowOff>
    </xdr:from>
    <xdr:ext cx="599010" cy="259045"/>
    <xdr:sp macro="" textlink="">
      <xdr:nvSpPr>
        <xdr:cNvPr id="146" name="テキスト ボックス 145"/>
        <xdr:cNvSpPr txBox="1"/>
      </xdr:nvSpPr>
      <xdr:spPr>
        <a:xfrm>
          <a:off x="2608794" y="962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193,290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101598</xdr:rowOff>
    </xdr:from>
    <xdr:to>
      <xdr:col>3</xdr:col>
      <xdr:colOff>3175</xdr:colOff>
      <xdr:row>58</xdr:row>
      <xdr:rowOff>31748</xdr:rowOff>
    </xdr:to>
    <xdr:sp macro="" textlink="">
      <xdr:nvSpPr>
        <xdr:cNvPr id="147" name="円/楕円 146"/>
        <xdr:cNvSpPr/>
      </xdr:nvSpPr>
      <xdr:spPr>
        <a:xfrm>
          <a:off x="1968500" y="987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48275</xdr:rowOff>
    </xdr:from>
    <xdr:ext cx="599010" cy="259045"/>
    <xdr:sp macro="" textlink="">
      <xdr:nvSpPr>
        <xdr:cNvPr id="148" name="テキスト ボックス 147"/>
        <xdr:cNvSpPr txBox="1"/>
      </xdr:nvSpPr>
      <xdr:spPr>
        <a:xfrm>
          <a:off x="1719794" y="964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177,223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96330</xdr:rowOff>
    </xdr:from>
    <xdr:to>
      <xdr:col>1</xdr:col>
      <xdr:colOff>485775</xdr:colOff>
      <xdr:row>58</xdr:row>
      <xdr:rowOff>26480</xdr:rowOff>
    </xdr:to>
    <xdr:sp macro="" textlink="">
      <xdr:nvSpPr>
        <xdr:cNvPr id="149" name="円/楕円 148"/>
        <xdr:cNvSpPr/>
      </xdr:nvSpPr>
      <xdr:spPr>
        <a:xfrm>
          <a:off x="1079500" y="98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43007</xdr:rowOff>
    </xdr:from>
    <xdr:ext cx="599010" cy="259045"/>
    <xdr:sp macro="" textlink="">
      <xdr:nvSpPr>
        <xdr:cNvPr id="150" name="テキスト ボックス 149"/>
        <xdr:cNvSpPr txBox="1"/>
      </xdr:nvSpPr>
      <xdr:spPr>
        <a:xfrm>
          <a:off x="830794" y="964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19698</xdr:rowOff>
    </xdr:from>
    <xdr:to>
      <xdr:col>6</xdr:col>
      <xdr:colOff>511175</xdr:colOff>
      <xdr:row>77</xdr:row>
      <xdr:rowOff>63246</xdr:rowOff>
    </xdr:to>
    <xdr:cxnSp macro="">
      <xdr:nvCxnSpPr>
        <xdr:cNvPr id="179" name="直線コネクタ 178"/>
        <xdr:cNvCxnSpPr/>
      </xdr:nvCxnSpPr>
      <xdr:spPr>
        <a:xfrm flipV="1">
          <a:off x="3797300" y="13221348"/>
          <a:ext cx="8382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11104</xdr:rowOff>
    </xdr:from>
    <xdr:ext cx="534377" cy="259045"/>
    <xdr:sp macro="" textlink="">
      <xdr:nvSpPr>
        <xdr:cNvPr id="180" name="維持補修費平均値テキスト"/>
        <xdr:cNvSpPr txBox="1"/>
      </xdr:nvSpPr>
      <xdr:spPr>
        <a:xfrm>
          <a:off x="4686300" y="13212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63246</xdr:rowOff>
    </xdr:from>
    <xdr:to>
      <xdr:col>5</xdr:col>
      <xdr:colOff>358775</xdr:colOff>
      <xdr:row>77</xdr:row>
      <xdr:rowOff>113716</xdr:rowOff>
    </xdr:to>
    <xdr:cxnSp macro="">
      <xdr:nvCxnSpPr>
        <xdr:cNvPr id="182" name="直線コネクタ 181"/>
        <xdr:cNvCxnSpPr/>
      </xdr:nvCxnSpPr>
      <xdr:spPr>
        <a:xfrm flipV="1">
          <a:off x="2908300" y="13264896"/>
          <a:ext cx="8890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129278</xdr:rowOff>
    </xdr:from>
    <xdr:ext cx="534377" cy="259045"/>
    <xdr:sp macro="" textlink="">
      <xdr:nvSpPr>
        <xdr:cNvPr id="184" name="テキスト ボックス 183"/>
        <xdr:cNvSpPr txBox="1"/>
      </xdr:nvSpPr>
      <xdr:spPr>
        <a:xfrm>
          <a:off x="3530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69914</xdr:rowOff>
    </xdr:from>
    <xdr:to>
      <xdr:col>4</xdr:col>
      <xdr:colOff>155575</xdr:colOff>
      <xdr:row>77</xdr:row>
      <xdr:rowOff>113716</xdr:rowOff>
    </xdr:to>
    <xdr:cxnSp macro="">
      <xdr:nvCxnSpPr>
        <xdr:cNvPr id="185" name="直線コネクタ 184"/>
        <xdr:cNvCxnSpPr/>
      </xdr:nvCxnSpPr>
      <xdr:spPr>
        <a:xfrm>
          <a:off x="2019300" y="13271564"/>
          <a:ext cx="889000" cy="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69914</xdr:rowOff>
    </xdr:from>
    <xdr:to>
      <xdr:col>2</xdr:col>
      <xdr:colOff>638175</xdr:colOff>
      <xdr:row>77</xdr:row>
      <xdr:rowOff>85585</xdr:rowOff>
    </xdr:to>
    <xdr:cxnSp macro="">
      <xdr:nvCxnSpPr>
        <xdr:cNvPr id="188" name="直線コネクタ 187"/>
        <xdr:cNvCxnSpPr/>
      </xdr:nvCxnSpPr>
      <xdr:spPr>
        <a:xfrm flipV="1">
          <a:off x="1130300" y="13271564"/>
          <a:ext cx="889000" cy="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158387</xdr:rowOff>
    </xdr:from>
    <xdr:ext cx="534377" cy="259045"/>
    <xdr:sp macro="" textlink="">
      <xdr:nvSpPr>
        <xdr:cNvPr id="190" name="テキスト ボックス 189"/>
        <xdr:cNvSpPr txBox="1"/>
      </xdr:nvSpPr>
      <xdr:spPr>
        <a:xfrm>
          <a:off x="1752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4512</xdr:rowOff>
    </xdr:from>
    <xdr:ext cx="534377" cy="259045"/>
    <xdr:sp macro="" textlink="">
      <xdr:nvSpPr>
        <xdr:cNvPr id="192" name="テキスト ボックス 191"/>
        <xdr:cNvSpPr txBox="1"/>
      </xdr:nvSpPr>
      <xdr:spPr>
        <a:xfrm>
          <a:off x="863111" y="133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140348</xdr:rowOff>
    </xdr:from>
    <xdr:to>
      <xdr:col>6</xdr:col>
      <xdr:colOff>561975</xdr:colOff>
      <xdr:row>77</xdr:row>
      <xdr:rowOff>70498</xdr:rowOff>
    </xdr:to>
    <xdr:sp macro="" textlink="">
      <xdr:nvSpPr>
        <xdr:cNvPr id="198" name="円/楕円 197"/>
        <xdr:cNvSpPr/>
      </xdr:nvSpPr>
      <xdr:spPr>
        <a:xfrm>
          <a:off x="4584700" y="131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163225</xdr:rowOff>
    </xdr:from>
    <xdr:ext cx="534377" cy="259045"/>
    <xdr:sp macro="" textlink="">
      <xdr:nvSpPr>
        <xdr:cNvPr id="199" name="維持補修費該当値テキスト"/>
        <xdr:cNvSpPr txBox="1"/>
      </xdr:nvSpPr>
      <xdr:spPr>
        <a:xfrm>
          <a:off x="4686300" y="130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12446</xdr:rowOff>
    </xdr:from>
    <xdr:to>
      <xdr:col>5</xdr:col>
      <xdr:colOff>409575</xdr:colOff>
      <xdr:row>77</xdr:row>
      <xdr:rowOff>114046</xdr:rowOff>
    </xdr:to>
    <xdr:sp macro="" textlink="">
      <xdr:nvSpPr>
        <xdr:cNvPr id="200" name="円/楕円 199"/>
        <xdr:cNvSpPr/>
      </xdr:nvSpPr>
      <xdr:spPr>
        <a:xfrm>
          <a:off x="3746500" y="132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130573</xdr:rowOff>
    </xdr:from>
    <xdr:ext cx="534377" cy="259045"/>
    <xdr:sp macro="" textlink="">
      <xdr:nvSpPr>
        <xdr:cNvPr id="201" name="テキスト ボックス 200"/>
        <xdr:cNvSpPr txBox="1"/>
      </xdr:nvSpPr>
      <xdr:spPr>
        <a:xfrm>
          <a:off x="3530111" y="129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62916</xdr:rowOff>
    </xdr:from>
    <xdr:to>
      <xdr:col>4</xdr:col>
      <xdr:colOff>206375</xdr:colOff>
      <xdr:row>77</xdr:row>
      <xdr:rowOff>164516</xdr:rowOff>
    </xdr:to>
    <xdr:sp macro="" textlink="">
      <xdr:nvSpPr>
        <xdr:cNvPr id="202" name="円/楕円 201"/>
        <xdr:cNvSpPr/>
      </xdr:nvSpPr>
      <xdr:spPr>
        <a:xfrm>
          <a:off x="2857500" y="132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155643</xdr:rowOff>
    </xdr:from>
    <xdr:ext cx="534377" cy="259045"/>
    <xdr:sp macro="" textlink="">
      <xdr:nvSpPr>
        <xdr:cNvPr id="203" name="テキスト ボックス 202"/>
        <xdr:cNvSpPr txBox="1"/>
      </xdr:nvSpPr>
      <xdr:spPr>
        <a:xfrm>
          <a:off x="2641111" y="133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19114</xdr:rowOff>
    </xdr:from>
    <xdr:to>
      <xdr:col>3</xdr:col>
      <xdr:colOff>3175</xdr:colOff>
      <xdr:row>77</xdr:row>
      <xdr:rowOff>120714</xdr:rowOff>
    </xdr:to>
    <xdr:sp macro="" textlink="">
      <xdr:nvSpPr>
        <xdr:cNvPr id="204" name="円/楕円 203"/>
        <xdr:cNvSpPr/>
      </xdr:nvSpPr>
      <xdr:spPr>
        <a:xfrm>
          <a:off x="1968500" y="132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137241</xdr:rowOff>
    </xdr:from>
    <xdr:ext cx="534377" cy="259045"/>
    <xdr:sp macro="" textlink="">
      <xdr:nvSpPr>
        <xdr:cNvPr id="205" name="テキスト ボックス 204"/>
        <xdr:cNvSpPr txBox="1"/>
      </xdr:nvSpPr>
      <xdr:spPr>
        <a:xfrm>
          <a:off x="1752111" y="129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34785</xdr:rowOff>
    </xdr:from>
    <xdr:to>
      <xdr:col>1</xdr:col>
      <xdr:colOff>485775</xdr:colOff>
      <xdr:row>77</xdr:row>
      <xdr:rowOff>136385</xdr:rowOff>
    </xdr:to>
    <xdr:sp macro="" textlink="">
      <xdr:nvSpPr>
        <xdr:cNvPr id="206" name="円/楕円 205"/>
        <xdr:cNvSpPr/>
      </xdr:nvSpPr>
      <xdr:spPr>
        <a:xfrm>
          <a:off x="1079500" y="1323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152912</xdr:rowOff>
    </xdr:from>
    <xdr:ext cx="534377" cy="259045"/>
    <xdr:sp macro="" textlink="">
      <xdr:nvSpPr>
        <xdr:cNvPr id="207" name="テキスト ボックス 206"/>
        <xdr:cNvSpPr txBox="1"/>
      </xdr:nvSpPr>
      <xdr:spPr>
        <a:xfrm>
          <a:off x="863111" y="130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93866</xdr:rowOff>
    </xdr:from>
    <xdr:to>
      <xdr:col>6</xdr:col>
      <xdr:colOff>511175</xdr:colOff>
      <xdr:row>95</xdr:row>
      <xdr:rowOff>100495</xdr:rowOff>
    </xdr:to>
    <xdr:cxnSp macro="">
      <xdr:nvCxnSpPr>
        <xdr:cNvPr id="237" name="直線コネクタ 236"/>
        <xdr:cNvCxnSpPr/>
      </xdr:nvCxnSpPr>
      <xdr:spPr>
        <a:xfrm>
          <a:off x="3797300" y="16381616"/>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68839</xdr:rowOff>
    </xdr:from>
    <xdr:ext cx="534377" cy="259045"/>
    <xdr:sp macro="" textlink="">
      <xdr:nvSpPr>
        <xdr:cNvPr id="238" name="扶助費平均値テキスト"/>
        <xdr:cNvSpPr txBox="1"/>
      </xdr:nvSpPr>
      <xdr:spPr>
        <a:xfrm>
          <a:off x="4686300" y="1652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93866</xdr:rowOff>
    </xdr:from>
    <xdr:to>
      <xdr:col>5</xdr:col>
      <xdr:colOff>358775</xdr:colOff>
      <xdr:row>96</xdr:row>
      <xdr:rowOff>108026</xdr:rowOff>
    </xdr:to>
    <xdr:cxnSp macro="">
      <xdr:nvCxnSpPr>
        <xdr:cNvPr id="240" name="直線コネクタ 239"/>
        <xdr:cNvCxnSpPr/>
      </xdr:nvCxnSpPr>
      <xdr:spPr>
        <a:xfrm flipV="1">
          <a:off x="2908300" y="16381616"/>
          <a:ext cx="889000" cy="1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108026</xdr:rowOff>
    </xdr:from>
    <xdr:to>
      <xdr:col>4</xdr:col>
      <xdr:colOff>155575</xdr:colOff>
      <xdr:row>97</xdr:row>
      <xdr:rowOff>9500</xdr:rowOff>
    </xdr:to>
    <xdr:cxnSp macro="">
      <xdr:nvCxnSpPr>
        <xdr:cNvPr id="243" name="直線コネクタ 242"/>
        <xdr:cNvCxnSpPr/>
      </xdr:nvCxnSpPr>
      <xdr:spPr>
        <a:xfrm flipV="1">
          <a:off x="2019300" y="16567226"/>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5" name="テキスト ボックス 244"/>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167272</xdr:rowOff>
    </xdr:from>
    <xdr:to>
      <xdr:col>2</xdr:col>
      <xdr:colOff>638175</xdr:colOff>
      <xdr:row>97</xdr:row>
      <xdr:rowOff>9500</xdr:rowOff>
    </xdr:to>
    <xdr:cxnSp macro="">
      <xdr:nvCxnSpPr>
        <xdr:cNvPr id="246" name="直線コネクタ 245"/>
        <xdr:cNvCxnSpPr/>
      </xdr:nvCxnSpPr>
      <xdr:spPr>
        <a:xfrm>
          <a:off x="1130300" y="16626472"/>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147578</xdr:rowOff>
    </xdr:from>
    <xdr:ext cx="534377" cy="259045"/>
    <xdr:sp macro="" textlink="">
      <xdr:nvSpPr>
        <xdr:cNvPr id="250" name="テキスト ボックス 249"/>
        <xdr:cNvSpPr txBox="1"/>
      </xdr:nvSpPr>
      <xdr:spPr>
        <a:xfrm>
          <a:off x="863111" y="167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49695</xdr:rowOff>
    </xdr:from>
    <xdr:to>
      <xdr:col>6</xdr:col>
      <xdr:colOff>561975</xdr:colOff>
      <xdr:row>95</xdr:row>
      <xdr:rowOff>151295</xdr:rowOff>
    </xdr:to>
    <xdr:sp macro="" textlink="">
      <xdr:nvSpPr>
        <xdr:cNvPr id="256" name="円/楕円 255"/>
        <xdr:cNvSpPr/>
      </xdr:nvSpPr>
      <xdr:spPr>
        <a:xfrm>
          <a:off x="4584700" y="163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72572</xdr:rowOff>
    </xdr:from>
    <xdr:ext cx="534377" cy="259045"/>
    <xdr:sp macro="" textlink="">
      <xdr:nvSpPr>
        <xdr:cNvPr id="257" name="扶助費該当値テキスト"/>
        <xdr:cNvSpPr txBox="1"/>
      </xdr:nvSpPr>
      <xdr:spPr>
        <a:xfrm>
          <a:off x="4686300" y="1618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79,587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43066</xdr:rowOff>
    </xdr:from>
    <xdr:to>
      <xdr:col>5</xdr:col>
      <xdr:colOff>409575</xdr:colOff>
      <xdr:row>95</xdr:row>
      <xdr:rowOff>144666</xdr:rowOff>
    </xdr:to>
    <xdr:sp macro="" textlink="">
      <xdr:nvSpPr>
        <xdr:cNvPr id="258" name="円/楕円 257"/>
        <xdr:cNvSpPr/>
      </xdr:nvSpPr>
      <xdr:spPr>
        <a:xfrm>
          <a:off x="3746500" y="163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161193</xdr:rowOff>
    </xdr:from>
    <xdr:ext cx="534377" cy="259045"/>
    <xdr:sp macro="" textlink="">
      <xdr:nvSpPr>
        <xdr:cNvPr id="259" name="テキスト ボックス 258"/>
        <xdr:cNvSpPr txBox="1"/>
      </xdr:nvSpPr>
      <xdr:spPr>
        <a:xfrm>
          <a:off x="3530111" y="161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80,109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57226</xdr:rowOff>
    </xdr:from>
    <xdr:to>
      <xdr:col>4</xdr:col>
      <xdr:colOff>206375</xdr:colOff>
      <xdr:row>96</xdr:row>
      <xdr:rowOff>158826</xdr:rowOff>
    </xdr:to>
    <xdr:sp macro="" textlink="">
      <xdr:nvSpPr>
        <xdr:cNvPr id="260" name="円/楕円 259"/>
        <xdr:cNvSpPr/>
      </xdr:nvSpPr>
      <xdr:spPr>
        <a:xfrm>
          <a:off x="2857500" y="165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3903</xdr:rowOff>
    </xdr:from>
    <xdr:ext cx="534377" cy="259045"/>
    <xdr:sp macro="" textlink="">
      <xdr:nvSpPr>
        <xdr:cNvPr id="261" name="テキスト ボックス 260"/>
        <xdr:cNvSpPr txBox="1"/>
      </xdr:nvSpPr>
      <xdr:spPr>
        <a:xfrm>
          <a:off x="2641111" y="162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130150</xdr:rowOff>
    </xdr:from>
    <xdr:to>
      <xdr:col>3</xdr:col>
      <xdr:colOff>3175</xdr:colOff>
      <xdr:row>97</xdr:row>
      <xdr:rowOff>60300</xdr:rowOff>
    </xdr:to>
    <xdr:sp macro="" textlink="">
      <xdr:nvSpPr>
        <xdr:cNvPr id="262" name="円/楕円 261"/>
        <xdr:cNvSpPr/>
      </xdr:nvSpPr>
      <xdr:spPr>
        <a:xfrm>
          <a:off x="1968500" y="165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76827</xdr:rowOff>
    </xdr:from>
    <xdr:ext cx="534377" cy="259045"/>
    <xdr:sp macro="" textlink="">
      <xdr:nvSpPr>
        <xdr:cNvPr id="263" name="テキスト ボックス 262"/>
        <xdr:cNvSpPr txBox="1"/>
      </xdr:nvSpPr>
      <xdr:spPr>
        <a:xfrm>
          <a:off x="1752111" y="1636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116472</xdr:rowOff>
    </xdr:from>
    <xdr:to>
      <xdr:col>1</xdr:col>
      <xdr:colOff>485775</xdr:colOff>
      <xdr:row>97</xdr:row>
      <xdr:rowOff>46622</xdr:rowOff>
    </xdr:to>
    <xdr:sp macro="" textlink="">
      <xdr:nvSpPr>
        <xdr:cNvPr id="264" name="円/楕円 263"/>
        <xdr:cNvSpPr/>
      </xdr:nvSpPr>
      <xdr:spPr>
        <a:xfrm>
          <a:off x="1079500" y="1657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63149</xdr:rowOff>
    </xdr:from>
    <xdr:ext cx="534377" cy="259045"/>
    <xdr:sp macro="" textlink="">
      <xdr:nvSpPr>
        <xdr:cNvPr id="265" name="テキスト ボックス 264"/>
        <xdr:cNvSpPr txBox="1"/>
      </xdr:nvSpPr>
      <xdr:spPr>
        <a:xfrm>
          <a:off x="863111" y="163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28452</xdr:rowOff>
    </xdr:from>
    <xdr:to>
      <xdr:col>15</xdr:col>
      <xdr:colOff>180975</xdr:colOff>
      <xdr:row>37</xdr:row>
      <xdr:rowOff>44271</xdr:rowOff>
    </xdr:to>
    <xdr:cxnSp macro="">
      <xdr:nvCxnSpPr>
        <xdr:cNvPr id="294" name="直線コネクタ 293"/>
        <xdr:cNvCxnSpPr/>
      </xdr:nvCxnSpPr>
      <xdr:spPr>
        <a:xfrm>
          <a:off x="9639300" y="6372102"/>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5"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28452</xdr:rowOff>
    </xdr:from>
    <xdr:to>
      <xdr:col>14</xdr:col>
      <xdr:colOff>28575</xdr:colOff>
      <xdr:row>37</xdr:row>
      <xdr:rowOff>93262</xdr:rowOff>
    </xdr:to>
    <xdr:cxnSp macro="">
      <xdr:nvCxnSpPr>
        <xdr:cNvPr id="297" name="直線コネクタ 296"/>
        <xdr:cNvCxnSpPr/>
      </xdr:nvCxnSpPr>
      <xdr:spPr>
        <a:xfrm flipV="1">
          <a:off x="8750300" y="6372102"/>
          <a:ext cx="889000" cy="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9" name="テキスト ボックス 298"/>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93262</xdr:rowOff>
    </xdr:from>
    <xdr:to>
      <xdr:col>12</xdr:col>
      <xdr:colOff>511175</xdr:colOff>
      <xdr:row>37</xdr:row>
      <xdr:rowOff>100564</xdr:rowOff>
    </xdr:to>
    <xdr:cxnSp macro="">
      <xdr:nvCxnSpPr>
        <xdr:cNvPr id="300" name="直線コネクタ 299"/>
        <xdr:cNvCxnSpPr/>
      </xdr:nvCxnSpPr>
      <xdr:spPr>
        <a:xfrm flipV="1">
          <a:off x="7861300" y="6436912"/>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86166</xdr:rowOff>
    </xdr:from>
    <xdr:to>
      <xdr:col>11</xdr:col>
      <xdr:colOff>307975</xdr:colOff>
      <xdr:row>37</xdr:row>
      <xdr:rowOff>100564</xdr:rowOff>
    </xdr:to>
    <xdr:cxnSp macro="">
      <xdr:nvCxnSpPr>
        <xdr:cNvPr id="303" name="直線コネクタ 302"/>
        <xdr:cNvCxnSpPr/>
      </xdr:nvCxnSpPr>
      <xdr:spPr>
        <a:xfrm>
          <a:off x="6972300" y="6429816"/>
          <a:ext cx="889000" cy="1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5" name="テキスト ボックス 304"/>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7" name="テキスト ボックス 306"/>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164921</xdr:rowOff>
    </xdr:from>
    <xdr:to>
      <xdr:col>15</xdr:col>
      <xdr:colOff>231775</xdr:colOff>
      <xdr:row>37</xdr:row>
      <xdr:rowOff>95071</xdr:rowOff>
    </xdr:to>
    <xdr:sp macro="" textlink="">
      <xdr:nvSpPr>
        <xdr:cNvPr id="313" name="円/楕円 312"/>
        <xdr:cNvSpPr/>
      </xdr:nvSpPr>
      <xdr:spPr>
        <a:xfrm>
          <a:off x="10426700" y="63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16348</xdr:rowOff>
    </xdr:from>
    <xdr:ext cx="599010" cy="259045"/>
    <xdr:sp macro="" textlink="">
      <xdr:nvSpPr>
        <xdr:cNvPr id="314" name="補助費等該当値テキスト"/>
        <xdr:cNvSpPr txBox="1"/>
      </xdr:nvSpPr>
      <xdr:spPr>
        <a:xfrm>
          <a:off x="10528300" y="6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180,094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149102</xdr:rowOff>
    </xdr:from>
    <xdr:to>
      <xdr:col>14</xdr:col>
      <xdr:colOff>79375</xdr:colOff>
      <xdr:row>37</xdr:row>
      <xdr:rowOff>79252</xdr:rowOff>
    </xdr:to>
    <xdr:sp macro="" textlink="">
      <xdr:nvSpPr>
        <xdr:cNvPr id="315" name="円/楕円 314"/>
        <xdr:cNvSpPr/>
      </xdr:nvSpPr>
      <xdr:spPr>
        <a:xfrm>
          <a:off x="9588500" y="63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95779</xdr:rowOff>
    </xdr:from>
    <xdr:ext cx="599010" cy="259045"/>
    <xdr:sp macro="" textlink="">
      <xdr:nvSpPr>
        <xdr:cNvPr id="316" name="テキスト ボックス 315"/>
        <xdr:cNvSpPr txBox="1"/>
      </xdr:nvSpPr>
      <xdr:spPr>
        <a:xfrm>
          <a:off x="9339794" y="609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42462</xdr:rowOff>
    </xdr:from>
    <xdr:to>
      <xdr:col>12</xdr:col>
      <xdr:colOff>561975</xdr:colOff>
      <xdr:row>37</xdr:row>
      <xdr:rowOff>144062</xdr:rowOff>
    </xdr:to>
    <xdr:sp macro="" textlink="">
      <xdr:nvSpPr>
        <xdr:cNvPr id="317" name="円/楕円 316"/>
        <xdr:cNvSpPr/>
      </xdr:nvSpPr>
      <xdr:spPr>
        <a:xfrm>
          <a:off x="8699500" y="638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135189</xdr:rowOff>
    </xdr:from>
    <xdr:ext cx="599010" cy="259045"/>
    <xdr:sp macro="" textlink="">
      <xdr:nvSpPr>
        <xdr:cNvPr id="318" name="テキスト ボックス 317"/>
        <xdr:cNvSpPr txBox="1"/>
      </xdr:nvSpPr>
      <xdr:spPr>
        <a:xfrm>
          <a:off x="8450794" y="647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49764</xdr:rowOff>
    </xdr:from>
    <xdr:to>
      <xdr:col>11</xdr:col>
      <xdr:colOff>358775</xdr:colOff>
      <xdr:row>37</xdr:row>
      <xdr:rowOff>151364</xdr:rowOff>
    </xdr:to>
    <xdr:sp macro="" textlink="">
      <xdr:nvSpPr>
        <xdr:cNvPr id="319" name="円/楕円 318"/>
        <xdr:cNvSpPr/>
      </xdr:nvSpPr>
      <xdr:spPr>
        <a:xfrm>
          <a:off x="7810500" y="63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167891</xdr:rowOff>
    </xdr:from>
    <xdr:ext cx="599010" cy="259045"/>
    <xdr:sp macro="" textlink="">
      <xdr:nvSpPr>
        <xdr:cNvPr id="320" name="テキスト ボックス 319"/>
        <xdr:cNvSpPr txBox="1"/>
      </xdr:nvSpPr>
      <xdr:spPr>
        <a:xfrm>
          <a:off x="7561794" y="616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150,544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35366</xdr:rowOff>
    </xdr:from>
    <xdr:to>
      <xdr:col>10</xdr:col>
      <xdr:colOff>155575</xdr:colOff>
      <xdr:row>37</xdr:row>
      <xdr:rowOff>136966</xdr:rowOff>
    </xdr:to>
    <xdr:sp macro="" textlink="">
      <xdr:nvSpPr>
        <xdr:cNvPr id="321" name="円/楕円 320"/>
        <xdr:cNvSpPr/>
      </xdr:nvSpPr>
      <xdr:spPr>
        <a:xfrm>
          <a:off x="6921500" y="63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153493</xdr:rowOff>
    </xdr:from>
    <xdr:ext cx="599010" cy="259045"/>
    <xdr:sp macro="" textlink="">
      <xdr:nvSpPr>
        <xdr:cNvPr id="322" name="テキスト ボックス 321"/>
        <xdr:cNvSpPr txBox="1"/>
      </xdr:nvSpPr>
      <xdr:spPr>
        <a:xfrm>
          <a:off x="6672794" y="615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72753</xdr:rowOff>
    </xdr:from>
    <xdr:to>
      <xdr:col>15</xdr:col>
      <xdr:colOff>180975</xdr:colOff>
      <xdr:row>58</xdr:row>
      <xdr:rowOff>28267</xdr:rowOff>
    </xdr:to>
    <xdr:cxnSp macro="">
      <xdr:nvCxnSpPr>
        <xdr:cNvPr id="351" name="直線コネクタ 350"/>
        <xdr:cNvCxnSpPr/>
      </xdr:nvCxnSpPr>
      <xdr:spPr>
        <a:xfrm flipV="1">
          <a:off x="9639300" y="9845403"/>
          <a:ext cx="838200" cy="12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28267</xdr:rowOff>
    </xdr:from>
    <xdr:to>
      <xdr:col>14</xdr:col>
      <xdr:colOff>28575</xdr:colOff>
      <xdr:row>58</xdr:row>
      <xdr:rowOff>92251</xdr:rowOff>
    </xdr:to>
    <xdr:cxnSp macro="">
      <xdr:nvCxnSpPr>
        <xdr:cNvPr id="354" name="直線コネクタ 353"/>
        <xdr:cNvCxnSpPr/>
      </xdr:nvCxnSpPr>
      <xdr:spPr>
        <a:xfrm flipV="1">
          <a:off x="8750300" y="9972367"/>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52329</xdr:rowOff>
    </xdr:from>
    <xdr:to>
      <xdr:col>12</xdr:col>
      <xdr:colOff>511175</xdr:colOff>
      <xdr:row>58</xdr:row>
      <xdr:rowOff>92251</xdr:rowOff>
    </xdr:to>
    <xdr:cxnSp macro="">
      <xdr:nvCxnSpPr>
        <xdr:cNvPr id="357" name="直線コネクタ 356"/>
        <xdr:cNvCxnSpPr/>
      </xdr:nvCxnSpPr>
      <xdr:spPr>
        <a:xfrm>
          <a:off x="7861300" y="9996429"/>
          <a:ext cx="889000" cy="3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52329</xdr:rowOff>
    </xdr:from>
    <xdr:to>
      <xdr:col>11</xdr:col>
      <xdr:colOff>307975</xdr:colOff>
      <xdr:row>58</xdr:row>
      <xdr:rowOff>86598</xdr:rowOff>
    </xdr:to>
    <xdr:cxnSp macro="">
      <xdr:nvCxnSpPr>
        <xdr:cNvPr id="360" name="直線コネクタ 359"/>
        <xdr:cNvCxnSpPr/>
      </xdr:nvCxnSpPr>
      <xdr:spPr>
        <a:xfrm flipV="1">
          <a:off x="6972300" y="9996429"/>
          <a:ext cx="889000" cy="3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21953</xdr:rowOff>
    </xdr:from>
    <xdr:to>
      <xdr:col>15</xdr:col>
      <xdr:colOff>231775</xdr:colOff>
      <xdr:row>57</xdr:row>
      <xdr:rowOff>123553</xdr:rowOff>
    </xdr:to>
    <xdr:sp macro="" textlink="">
      <xdr:nvSpPr>
        <xdr:cNvPr id="370" name="円/楕円 369"/>
        <xdr:cNvSpPr/>
      </xdr:nvSpPr>
      <xdr:spPr>
        <a:xfrm>
          <a:off x="10426700" y="97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44830</xdr:rowOff>
    </xdr:from>
    <xdr:ext cx="599010" cy="259045"/>
    <xdr:sp macro="" textlink="">
      <xdr:nvSpPr>
        <xdr:cNvPr id="371" name="普通建設事業費該当値テキスト"/>
        <xdr:cNvSpPr txBox="1"/>
      </xdr:nvSpPr>
      <xdr:spPr>
        <a:xfrm>
          <a:off x="10528300" y="964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412,857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148917</xdr:rowOff>
    </xdr:from>
    <xdr:to>
      <xdr:col>14</xdr:col>
      <xdr:colOff>79375</xdr:colOff>
      <xdr:row>58</xdr:row>
      <xdr:rowOff>79067</xdr:rowOff>
    </xdr:to>
    <xdr:sp macro="" textlink="">
      <xdr:nvSpPr>
        <xdr:cNvPr id="372" name="円/楕円 371"/>
        <xdr:cNvSpPr/>
      </xdr:nvSpPr>
      <xdr:spPr>
        <a:xfrm>
          <a:off x="9588500" y="99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70194</xdr:rowOff>
    </xdr:from>
    <xdr:ext cx="599010" cy="259045"/>
    <xdr:sp macro="" textlink="">
      <xdr:nvSpPr>
        <xdr:cNvPr id="373" name="テキスト ボックス 372"/>
        <xdr:cNvSpPr txBox="1"/>
      </xdr:nvSpPr>
      <xdr:spPr>
        <a:xfrm>
          <a:off x="9339794" y="1001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41451</xdr:rowOff>
    </xdr:from>
    <xdr:to>
      <xdr:col>12</xdr:col>
      <xdr:colOff>561975</xdr:colOff>
      <xdr:row>58</xdr:row>
      <xdr:rowOff>143051</xdr:rowOff>
    </xdr:to>
    <xdr:sp macro="" textlink="">
      <xdr:nvSpPr>
        <xdr:cNvPr id="374" name="円/楕円 373"/>
        <xdr:cNvSpPr/>
      </xdr:nvSpPr>
      <xdr:spPr>
        <a:xfrm>
          <a:off x="8699500" y="998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134178</xdr:rowOff>
    </xdr:from>
    <xdr:ext cx="599010" cy="259045"/>
    <xdr:sp macro="" textlink="">
      <xdr:nvSpPr>
        <xdr:cNvPr id="375" name="テキスト ボックス 374"/>
        <xdr:cNvSpPr txBox="1"/>
      </xdr:nvSpPr>
      <xdr:spPr>
        <a:xfrm>
          <a:off x="8450794" y="1007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162,269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1529</xdr:rowOff>
    </xdr:from>
    <xdr:to>
      <xdr:col>11</xdr:col>
      <xdr:colOff>358775</xdr:colOff>
      <xdr:row>58</xdr:row>
      <xdr:rowOff>103129</xdr:rowOff>
    </xdr:to>
    <xdr:sp macro="" textlink="">
      <xdr:nvSpPr>
        <xdr:cNvPr id="376" name="円/楕円 375"/>
        <xdr:cNvSpPr/>
      </xdr:nvSpPr>
      <xdr:spPr>
        <a:xfrm>
          <a:off x="7810500" y="994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94256</xdr:rowOff>
    </xdr:from>
    <xdr:ext cx="599010" cy="259045"/>
    <xdr:sp macro="" textlink="">
      <xdr:nvSpPr>
        <xdr:cNvPr id="377" name="テキスト ボックス 376"/>
        <xdr:cNvSpPr txBox="1"/>
      </xdr:nvSpPr>
      <xdr:spPr>
        <a:xfrm>
          <a:off x="7561794" y="1003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214,660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35798</xdr:rowOff>
    </xdr:from>
    <xdr:to>
      <xdr:col>10</xdr:col>
      <xdr:colOff>155575</xdr:colOff>
      <xdr:row>58</xdr:row>
      <xdr:rowOff>137398</xdr:rowOff>
    </xdr:to>
    <xdr:sp macro="" textlink="">
      <xdr:nvSpPr>
        <xdr:cNvPr id="378" name="円/楕円 377"/>
        <xdr:cNvSpPr/>
      </xdr:nvSpPr>
      <xdr:spPr>
        <a:xfrm>
          <a:off x="6921500" y="99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128525</xdr:rowOff>
    </xdr:from>
    <xdr:ext cx="599010" cy="259045"/>
    <xdr:sp macro="" textlink="">
      <xdr:nvSpPr>
        <xdr:cNvPr id="379" name="テキスト ボックス 378"/>
        <xdr:cNvSpPr txBox="1"/>
      </xdr:nvSpPr>
      <xdr:spPr>
        <a:xfrm>
          <a:off x="6672794" y="1007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156807</xdr:rowOff>
    </xdr:from>
    <xdr:to>
      <xdr:col>15</xdr:col>
      <xdr:colOff>180975</xdr:colOff>
      <xdr:row>78</xdr:row>
      <xdr:rowOff>118095</xdr:rowOff>
    </xdr:to>
    <xdr:cxnSp macro="">
      <xdr:nvCxnSpPr>
        <xdr:cNvPr id="408" name="直線コネクタ 407"/>
        <xdr:cNvCxnSpPr/>
      </xdr:nvCxnSpPr>
      <xdr:spPr>
        <a:xfrm flipV="1">
          <a:off x="9639300" y="13358457"/>
          <a:ext cx="838200" cy="1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106007</xdr:rowOff>
    </xdr:from>
    <xdr:to>
      <xdr:col>15</xdr:col>
      <xdr:colOff>231775</xdr:colOff>
      <xdr:row>78</xdr:row>
      <xdr:rowOff>36157</xdr:rowOff>
    </xdr:to>
    <xdr:sp macro="" textlink="">
      <xdr:nvSpPr>
        <xdr:cNvPr id="418" name="円/楕円 417"/>
        <xdr:cNvSpPr/>
      </xdr:nvSpPr>
      <xdr:spPr>
        <a:xfrm>
          <a:off x="10426700" y="13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128884</xdr:rowOff>
    </xdr:from>
    <xdr:ext cx="599010" cy="259045"/>
    <xdr:sp macro="" textlink="">
      <xdr:nvSpPr>
        <xdr:cNvPr id="419" name="普通建設事業費 （ うち新規整備　）該当値テキスト"/>
        <xdr:cNvSpPr txBox="1"/>
      </xdr:nvSpPr>
      <xdr:spPr>
        <a:xfrm>
          <a:off x="10528300" y="1315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181,529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67295</xdr:rowOff>
    </xdr:from>
    <xdr:to>
      <xdr:col>14</xdr:col>
      <xdr:colOff>79375</xdr:colOff>
      <xdr:row>78</xdr:row>
      <xdr:rowOff>168895</xdr:rowOff>
    </xdr:to>
    <xdr:sp macro="" textlink="">
      <xdr:nvSpPr>
        <xdr:cNvPr id="420" name="円/楕円 419"/>
        <xdr:cNvSpPr/>
      </xdr:nvSpPr>
      <xdr:spPr>
        <a:xfrm>
          <a:off x="9588500" y="134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160022</xdr:rowOff>
    </xdr:from>
    <xdr:ext cx="534377" cy="259045"/>
    <xdr:sp macro="" textlink="">
      <xdr:nvSpPr>
        <xdr:cNvPr id="421" name="テキスト ボックス 420"/>
        <xdr:cNvSpPr txBox="1"/>
      </xdr:nvSpPr>
      <xdr:spPr>
        <a:xfrm>
          <a:off x="9372111" y="135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37432</xdr:rowOff>
    </xdr:from>
    <xdr:to>
      <xdr:col>15</xdr:col>
      <xdr:colOff>180975</xdr:colOff>
      <xdr:row>98</xdr:row>
      <xdr:rowOff>74927</xdr:rowOff>
    </xdr:to>
    <xdr:cxnSp macro="">
      <xdr:nvCxnSpPr>
        <xdr:cNvPr id="448" name="直線コネクタ 447"/>
        <xdr:cNvCxnSpPr/>
      </xdr:nvCxnSpPr>
      <xdr:spPr>
        <a:xfrm flipV="1">
          <a:off x="9639300" y="16839532"/>
          <a:ext cx="838200" cy="3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158082</xdr:rowOff>
    </xdr:from>
    <xdr:to>
      <xdr:col>15</xdr:col>
      <xdr:colOff>231775</xdr:colOff>
      <xdr:row>98</xdr:row>
      <xdr:rowOff>88232</xdr:rowOff>
    </xdr:to>
    <xdr:sp macro="" textlink="">
      <xdr:nvSpPr>
        <xdr:cNvPr id="458" name="円/楕円 457"/>
        <xdr:cNvSpPr/>
      </xdr:nvSpPr>
      <xdr:spPr>
        <a:xfrm>
          <a:off x="10426700" y="167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122043</xdr:rowOff>
    </xdr:from>
    <xdr:ext cx="599010" cy="259045"/>
    <xdr:sp macro="" textlink="">
      <xdr:nvSpPr>
        <xdr:cNvPr id="459" name="普通建設事業費 （ うち更新整備　）該当値テキスト"/>
        <xdr:cNvSpPr txBox="1"/>
      </xdr:nvSpPr>
      <xdr:spPr>
        <a:xfrm>
          <a:off x="10528300" y="1675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111,842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24127</xdr:rowOff>
    </xdr:from>
    <xdr:to>
      <xdr:col>14</xdr:col>
      <xdr:colOff>79375</xdr:colOff>
      <xdr:row>98</xdr:row>
      <xdr:rowOff>125727</xdr:rowOff>
    </xdr:to>
    <xdr:sp macro="" textlink="">
      <xdr:nvSpPr>
        <xdr:cNvPr id="460" name="円/楕円 459"/>
        <xdr:cNvSpPr/>
      </xdr:nvSpPr>
      <xdr:spPr>
        <a:xfrm>
          <a:off x="9588500" y="168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116854</xdr:rowOff>
    </xdr:from>
    <xdr:ext cx="534377" cy="259045"/>
    <xdr:sp macro="" textlink="">
      <xdr:nvSpPr>
        <xdr:cNvPr id="461" name="テキスト ボックス 460"/>
        <xdr:cNvSpPr txBox="1"/>
      </xdr:nvSpPr>
      <xdr:spPr>
        <a:xfrm>
          <a:off x="9372111" y="169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127125</xdr:rowOff>
    </xdr:from>
    <xdr:to>
      <xdr:col>23</xdr:col>
      <xdr:colOff>517525</xdr:colOff>
      <xdr:row>38</xdr:row>
      <xdr:rowOff>135620</xdr:rowOff>
    </xdr:to>
    <xdr:cxnSp macro="">
      <xdr:nvCxnSpPr>
        <xdr:cNvPr id="488" name="直線コネクタ 487"/>
        <xdr:cNvCxnSpPr/>
      </xdr:nvCxnSpPr>
      <xdr:spPr>
        <a:xfrm>
          <a:off x="15481300" y="6642225"/>
          <a:ext cx="8382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6370300" y="642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101910</xdr:rowOff>
    </xdr:from>
    <xdr:to>
      <xdr:col>22</xdr:col>
      <xdr:colOff>365125</xdr:colOff>
      <xdr:row>38</xdr:row>
      <xdr:rowOff>127125</xdr:rowOff>
    </xdr:to>
    <xdr:cxnSp macro="">
      <xdr:nvCxnSpPr>
        <xdr:cNvPr id="491" name="直線コネクタ 490"/>
        <xdr:cNvCxnSpPr/>
      </xdr:nvCxnSpPr>
      <xdr:spPr>
        <a:xfrm>
          <a:off x="14592300" y="6617010"/>
          <a:ext cx="889000" cy="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101910</xdr:rowOff>
    </xdr:from>
    <xdr:to>
      <xdr:col>21</xdr:col>
      <xdr:colOff>161925</xdr:colOff>
      <xdr:row>38</xdr:row>
      <xdr:rowOff>113640</xdr:rowOff>
    </xdr:to>
    <xdr:cxnSp macro="">
      <xdr:nvCxnSpPr>
        <xdr:cNvPr id="494" name="直線コネクタ 493"/>
        <xdr:cNvCxnSpPr/>
      </xdr:nvCxnSpPr>
      <xdr:spPr>
        <a:xfrm flipV="1">
          <a:off x="13703300" y="6617010"/>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113640</xdr:rowOff>
    </xdr:from>
    <xdr:to>
      <xdr:col>19</xdr:col>
      <xdr:colOff>644525</xdr:colOff>
      <xdr:row>38</xdr:row>
      <xdr:rowOff>136275</xdr:rowOff>
    </xdr:to>
    <xdr:cxnSp macro="">
      <xdr:nvCxnSpPr>
        <xdr:cNvPr id="497" name="直線コネクタ 496"/>
        <xdr:cNvCxnSpPr/>
      </xdr:nvCxnSpPr>
      <xdr:spPr>
        <a:xfrm flipV="1">
          <a:off x="12814300" y="6628740"/>
          <a:ext cx="889000" cy="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84820</xdr:rowOff>
    </xdr:from>
    <xdr:to>
      <xdr:col>23</xdr:col>
      <xdr:colOff>568325</xdr:colOff>
      <xdr:row>39</xdr:row>
      <xdr:rowOff>14970</xdr:rowOff>
    </xdr:to>
    <xdr:sp macro="" textlink="">
      <xdr:nvSpPr>
        <xdr:cNvPr id="507" name="円/楕円 506"/>
        <xdr:cNvSpPr/>
      </xdr:nvSpPr>
      <xdr:spPr>
        <a:xfrm>
          <a:off x="16268700" y="6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34100</xdr:rowOff>
    </xdr:from>
    <xdr:ext cx="469744" cy="259045"/>
    <xdr:sp macro="" textlink="">
      <xdr:nvSpPr>
        <xdr:cNvPr id="508" name="災害復旧事業費該当値テキスト"/>
        <xdr:cNvSpPr txBox="1"/>
      </xdr:nvSpPr>
      <xdr:spPr>
        <a:xfrm>
          <a:off x="16370300" y="654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76325</xdr:rowOff>
    </xdr:from>
    <xdr:to>
      <xdr:col>22</xdr:col>
      <xdr:colOff>415925</xdr:colOff>
      <xdr:row>39</xdr:row>
      <xdr:rowOff>6475</xdr:rowOff>
    </xdr:to>
    <xdr:sp macro="" textlink="">
      <xdr:nvSpPr>
        <xdr:cNvPr id="509" name="円/楕円 508"/>
        <xdr:cNvSpPr/>
      </xdr:nvSpPr>
      <xdr:spPr>
        <a:xfrm>
          <a:off x="15430500" y="65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169052</xdr:rowOff>
    </xdr:from>
    <xdr:ext cx="469744" cy="259045"/>
    <xdr:sp macro="" textlink="">
      <xdr:nvSpPr>
        <xdr:cNvPr id="510" name="テキスト ボックス 509"/>
        <xdr:cNvSpPr txBox="1"/>
      </xdr:nvSpPr>
      <xdr:spPr>
        <a:xfrm>
          <a:off x="15246427" y="668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51110</xdr:rowOff>
    </xdr:from>
    <xdr:to>
      <xdr:col>21</xdr:col>
      <xdr:colOff>212725</xdr:colOff>
      <xdr:row>38</xdr:row>
      <xdr:rowOff>152710</xdr:rowOff>
    </xdr:to>
    <xdr:sp macro="" textlink="">
      <xdr:nvSpPr>
        <xdr:cNvPr id="511" name="円/楕円 510"/>
        <xdr:cNvSpPr/>
      </xdr:nvSpPr>
      <xdr:spPr>
        <a:xfrm>
          <a:off x="14541500" y="65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143837</xdr:rowOff>
    </xdr:from>
    <xdr:ext cx="534377" cy="259045"/>
    <xdr:sp macro="" textlink="">
      <xdr:nvSpPr>
        <xdr:cNvPr id="512" name="テキスト ボックス 511"/>
        <xdr:cNvSpPr txBox="1"/>
      </xdr:nvSpPr>
      <xdr:spPr>
        <a:xfrm>
          <a:off x="14325111" y="665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62840</xdr:rowOff>
    </xdr:from>
    <xdr:to>
      <xdr:col>20</xdr:col>
      <xdr:colOff>9525</xdr:colOff>
      <xdr:row>38</xdr:row>
      <xdr:rowOff>164440</xdr:rowOff>
    </xdr:to>
    <xdr:sp macro="" textlink="">
      <xdr:nvSpPr>
        <xdr:cNvPr id="513" name="円/楕円 512"/>
        <xdr:cNvSpPr/>
      </xdr:nvSpPr>
      <xdr:spPr>
        <a:xfrm>
          <a:off x="13652500" y="6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155567</xdr:rowOff>
    </xdr:from>
    <xdr:ext cx="534377" cy="259045"/>
    <xdr:sp macro="" textlink="">
      <xdr:nvSpPr>
        <xdr:cNvPr id="514" name="テキスト ボックス 513"/>
        <xdr:cNvSpPr txBox="1"/>
      </xdr:nvSpPr>
      <xdr:spPr>
        <a:xfrm>
          <a:off x="13436111" y="66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85475</xdr:rowOff>
    </xdr:from>
    <xdr:to>
      <xdr:col>18</xdr:col>
      <xdr:colOff>492125</xdr:colOff>
      <xdr:row>39</xdr:row>
      <xdr:rowOff>15625</xdr:rowOff>
    </xdr:to>
    <xdr:sp macro="" textlink="">
      <xdr:nvSpPr>
        <xdr:cNvPr id="515" name="円/楕円 514"/>
        <xdr:cNvSpPr/>
      </xdr:nvSpPr>
      <xdr:spPr>
        <a:xfrm>
          <a:off x="12763500" y="660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6752</xdr:rowOff>
    </xdr:from>
    <xdr:ext cx="469744" cy="259045"/>
    <xdr:sp macro="" textlink="">
      <xdr:nvSpPr>
        <xdr:cNvPr id="516" name="テキスト ボックス 515"/>
        <xdr:cNvSpPr txBox="1"/>
      </xdr:nvSpPr>
      <xdr:spPr>
        <a:xfrm>
          <a:off x="12579427" y="66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138675</xdr:rowOff>
    </xdr:from>
    <xdr:to>
      <xdr:col>23</xdr:col>
      <xdr:colOff>517525</xdr:colOff>
      <xdr:row>76</xdr:row>
      <xdr:rowOff>162447</xdr:rowOff>
    </xdr:to>
    <xdr:cxnSp macro="">
      <xdr:nvCxnSpPr>
        <xdr:cNvPr id="600" name="直線コネクタ 599"/>
        <xdr:cNvCxnSpPr/>
      </xdr:nvCxnSpPr>
      <xdr:spPr>
        <a:xfrm>
          <a:off x="15481300" y="13168875"/>
          <a:ext cx="8382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36374</xdr:rowOff>
    </xdr:from>
    <xdr:ext cx="599010" cy="259045"/>
    <xdr:sp macro="" textlink="">
      <xdr:nvSpPr>
        <xdr:cNvPr id="601" name="公債費平均値テキスト"/>
        <xdr:cNvSpPr txBox="1"/>
      </xdr:nvSpPr>
      <xdr:spPr>
        <a:xfrm>
          <a:off x="16370300" y="13238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131673</xdr:rowOff>
    </xdr:from>
    <xdr:to>
      <xdr:col>22</xdr:col>
      <xdr:colOff>365125</xdr:colOff>
      <xdr:row>76</xdr:row>
      <xdr:rowOff>138675</xdr:rowOff>
    </xdr:to>
    <xdr:cxnSp macro="">
      <xdr:nvCxnSpPr>
        <xdr:cNvPr id="603" name="直線コネクタ 602"/>
        <xdr:cNvCxnSpPr/>
      </xdr:nvCxnSpPr>
      <xdr:spPr>
        <a:xfrm>
          <a:off x="14592300" y="13161873"/>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145347</xdr:rowOff>
    </xdr:from>
    <xdr:ext cx="599010" cy="259045"/>
    <xdr:sp macro="" textlink="">
      <xdr:nvSpPr>
        <xdr:cNvPr id="605" name="テキスト ボックス 604"/>
        <xdr:cNvSpPr txBox="1"/>
      </xdr:nvSpPr>
      <xdr:spPr>
        <a:xfrm>
          <a:off x="15181794"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131673</xdr:rowOff>
    </xdr:from>
    <xdr:to>
      <xdr:col>21</xdr:col>
      <xdr:colOff>161925</xdr:colOff>
      <xdr:row>76</xdr:row>
      <xdr:rowOff>166717</xdr:rowOff>
    </xdr:to>
    <xdr:cxnSp macro="">
      <xdr:nvCxnSpPr>
        <xdr:cNvPr id="606" name="直線コネクタ 605"/>
        <xdr:cNvCxnSpPr/>
      </xdr:nvCxnSpPr>
      <xdr:spPr>
        <a:xfrm flipV="1">
          <a:off x="13703300" y="13161873"/>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134118</xdr:rowOff>
    </xdr:from>
    <xdr:ext cx="599010" cy="259045"/>
    <xdr:sp macro="" textlink="">
      <xdr:nvSpPr>
        <xdr:cNvPr id="608" name="テキスト ボックス 607"/>
        <xdr:cNvSpPr txBox="1"/>
      </xdr:nvSpPr>
      <xdr:spPr>
        <a:xfrm>
          <a:off x="14292794"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166717</xdr:rowOff>
    </xdr:from>
    <xdr:to>
      <xdr:col>19</xdr:col>
      <xdr:colOff>644525</xdr:colOff>
      <xdr:row>77</xdr:row>
      <xdr:rowOff>27806</xdr:rowOff>
    </xdr:to>
    <xdr:cxnSp macro="">
      <xdr:nvCxnSpPr>
        <xdr:cNvPr id="609" name="直線コネクタ 608"/>
        <xdr:cNvCxnSpPr/>
      </xdr:nvCxnSpPr>
      <xdr:spPr>
        <a:xfrm flipV="1">
          <a:off x="12814300" y="13196917"/>
          <a:ext cx="889000" cy="3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126454</xdr:rowOff>
    </xdr:from>
    <xdr:ext cx="599010" cy="259045"/>
    <xdr:sp macro="" textlink="">
      <xdr:nvSpPr>
        <xdr:cNvPr id="613" name="テキスト ボックス 612"/>
        <xdr:cNvSpPr txBox="1"/>
      </xdr:nvSpPr>
      <xdr:spPr>
        <a:xfrm>
          <a:off x="12514794" y="133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111647</xdr:rowOff>
    </xdr:from>
    <xdr:to>
      <xdr:col>23</xdr:col>
      <xdr:colOff>568325</xdr:colOff>
      <xdr:row>77</xdr:row>
      <xdr:rowOff>41797</xdr:rowOff>
    </xdr:to>
    <xdr:sp macro="" textlink="">
      <xdr:nvSpPr>
        <xdr:cNvPr id="619" name="円/楕円 618"/>
        <xdr:cNvSpPr/>
      </xdr:nvSpPr>
      <xdr:spPr>
        <a:xfrm>
          <a:off x="16268700" y="13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134524</xdr:rowOff>
    </xdr:from>
    <xdr:ext cx="599010" cy="259045"/>
    <xdr:sp macro="" textlink="">
      <xdr:nvSpPr>
        <xdr:cNvPr id="620" name="公債費該当値テキスト"/>
        <xdr:cNvSpPr txBox="1"/>
      </xdr:nvSpPr>
      <xdr:spPr>
        <a:xfrm>
          <a:off x="16370300" y="1299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208,059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87875</xdr:rowOff>
    </xdr:from>
    <xdr:to>
      <xdr:col>22</xdr:col>
      <xdr:colOff>415925</xdr:colOff>
      <xdr:row>77</xdr:row>
      <xdr:rowOff>18025</xdr:rowOff>
    </xdr:to>
    <xdr:sp macro="" textlink="">
      <xdr:nvSpPr>
        <xdr:cNvPr id="621" name="円/楕円 620"/>
        <xdr:cNvSpPr/>
      </xdr:nvSpPr>
      <xdr:spPr>
        <a:xfrm>
          <a:off x="15430500" y="131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34552</xdr:rowOff>
    </xdr:from>
    <xdr:ext cx="599010" cy="259045"/>
    <xdr:sp macro="" textlink="">
      <xdr:nvSpPr>
        <xdr:cNvPr id="622" name="テキスト ボックス 621"/>
        <xdr:cNvSpPr txBox="1"/>
      </xdr:nvSpPr>
      <xdr:spPr>
        <a:xfrm>
          <a:off x="15181794" y="1289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220,538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80873</xdr:rowOff>
    </xdr:from>
    <xdr:to>
      <xdr:col>21</xdr:col>
      <xdr:colOff>212725</xdr:colOff>
      <xdr:row>77</xdr:row>
      <xdr:rowOff>11023</xdr:rowOff>
    </xdr:to>
    <xdr:sp macro="" textlink="">
      <xdr:nvSpPr>
        <xdr:cNvPr id="623" name="円/楕円 622"/>
        <xdr:cNvSpPr/>
      </xdr:nvSpPr>
      <xdr:spPr>
        <a:xfrm>
          <a:off x="14541500" y="131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27550</xdr:rowOff>
    </xdr:from>
    <xdr:ext cx="599010" cy="259045"/>
    <xdr:sp macro="" textlink="">
      <xdr:nvSpPr>
        <xdr:cNvPr id="624" name="テキスト ボックス 623"/>
        <xdr:cNvSpPr txBox="1"/>
      </xdr:nvSpPr>
      <xdr:spPr>
        <a:xfrm>
          <a:off x="14292794" y="1288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115917</xdr:rowOff>
    </xdr:from>
    <xdr:to>
      <xdr:col>20</xdr:col>
      <xdr:colOff>9525</xdr:colOff>
      <xdr:row>77</xdr:row>
      <xdr:rowOff>46067</xdr:rowOff>
    </xdr:to>
    <xdr:sp macro="" textlink="">
      <xdr:nvSpPr>
        <xdr:cNvPr id="625" name="円/楕円 624"/>
        <xdr:cNvSpPr/>
      </xdr:nvSpPr>
      <xdr:spPr>
        <a:xfrm>
          <a:off x="13652500" y="1314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62594</xdr:rowOff>
    </xdr:from>
    <xdr:ext cx="599010" cy="259045"/>
    <xdr:sp macro="" textlink="">
      <xdr:nvSpPr>
        <xdr:cNvPr id="626" name="テキスト ボックス 625"/>
        <xdr:cNvSpPr txBox="1"/>
      </xdr:nvSpPr>
      <xdr:spPr>
        <a:xfrm>
          <a:off x="13403794" y="129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205,818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148456</xdr:rowOff>
    </xdr:from>
    <xdr:to>
      <xdr:col>18</xdr:col>
      <xdr:colOff>492125</xdr:colOff>
      <xdr:row>77</xdr:row>
      <xdr:rowOff>78606</xdr:rowOff>
    </xdr:to>
    <xdr:sp macro="" textlink="">
      <xdr:nvSpPr>
        <xdr:cNvPr id="627" name="円/楕円 626"/>
        <xdr:cNvSpPr/>
      </xdr:nvSpPr>
      <xdr:spPr>
        <a:xfrm>
          <a:off x="12763500" y="131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95133</xdr:rowOff>
    </xdr:from>
    <xdr:ext cx="599010" cy="259045"/>
    <xdr:sp macro="" textlink="">
      <xdr:nvSpPr>
        <xdr:cNvPr id="628" name="テキスト ボックス 627"/>
        <xdr:cNvSpPr txBox="1"/>
      </xdr:nvSpPr>
      <xdr:spPr>
        <a:xfrm>
          <a:off x="12514794" y="1295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154546</xdr:rowOff>
    </xdr:from>
    <xdr:to>
      <xdr:col>23</xdr:col>
      <xdr:colOff>517525</xdr:colOff>
      <xdr:row>99</xdr:row>
      <xdr:rowOff>6375</xdr:rowOff>
    </xdr:to>
    <xdr:cxnSp macro="">
      <xdr:nvCxnSpPr>
        <xdr:cNvPr id="657" name="直線コネクタ 656"/>
        <xdr:cNvCxnSpPr/>
      </xdr:nvCxnSpPr>
      <xdr:spPr>
        <a:xfrm flipV="1">
          <a:off x="15481300" y="16956646"/>
          <a:ext cx="8382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6375</xdr:rowOff>
    </xdr:from>
    <xdr:to>
      <xdr:col>22</xdr:col>
      <xdr:colOff>365125</xdr:colOff>
      <xdr:row>99</xdr:row>
      <xdr:rowOff>9697</xdr:rowOff>
    </xdr:to>
    <xdr:cxnSp macro="">
      <xdr:nvCxnSpPr>
        <xdr:cNvPr id="660" name="直線コネクタ 659"/>
        <xdr:cNvCxnSpPr/>
      </xdr:nvCxnSpPr>
      <xdr:spPr>
        <a:xfrm flipV="1">
          <a:off x="14592300" y="16979925"/>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9697</xdr:rowOff>
    </xdr:from>
    <xdr:to>
      <xdr:col>21</xdr:col>
      <xdr:colOff>161925</xdr:colOff>
      <xdr:row>99</xdr:row>
      <xdr:rowOff>20303</xdr:rowOff>
    </xdr:to>
    <xdr:cxnSp macro="">
      <xdr:nvCxnSpPr>
        <xdr:cNvPr id="663" name="直線コネクタ 662"/>
        <xdr:cNvCxnSpPr/>
      </xdr:nvCxnSpPr>
      <xdr:spPr>
        <a:xfrm flipV="1">
          <a:off x="13703300" y="16983247"/>
          <a:ext cx="889000" cy="1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7319</xdr:rowOff>
    </xdr:from>
    <xdr:to>
      <xdr:col>19</xdr:col>
      <xdr:colOff>644525</xdr:colOff>
      <xdr:row>99</xdr:row>
      <xdr:rowOff>20303</xdr:rowOff>
    </xdr:to>
    <xdr:cxnSp macro="">
      <xdr:nvCxnSpPr>
        <xdr:cNvPr id="666" name="直線コネクタ 665"/>
        <xdr:cNvCxnSpPr/>
      </xdr:nvCxnSpPr>
      <xdr:spPr>
        <a:xfrm>
          <a:off x="12814300" y="16980869"/>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103746</xdr:rowOff>
    </xdr:from>
    <xdr:to>
      <xdr:col>23</xdr:col>
      <xdr:colOff>568325</xdr:colOff>
      <xdr:row>99</xdr:row>
      <xdr:rowOff>33896</xdr:rowOff>
    </xdr:to>
    <xdr:sp macro="" textlink="">
      <xdr:nvSpPr>
        <xdr:cNvPr id="676" name="円/楕円 675"/>
        <xdr:cNvSpPr/>
      </xdr:nvSpPr>
      <xdr:spPr>
        <a:xfrm>
          <a:off x="16268700" y="1690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127025</xdr:rowOff>
    </xdr:from>
    <xdr:to>
      <xdr:col>22</xdr:col>
      <xdr:colOff>415925</xdr:colOff>
      <xdr:row>99</xdr:row>
      <xdr:rowOff>57175</xdr:rowOff>
    </xdr:to>
    <xdr:sp macro="" textlink="">
      <xdr:nvSpPr>
        <xdr:cNvPr id="678" name="円/楕円 677"/>
        <xdr:cNvSpPr/>
      </xdr:nvSpPr>
      <xdr:spPr>
        <a:xfrm>
          <a:off x="15430500" y="1692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48302</xdr:rowOff>
    </xdr:from>
    <xdr:ext cx="534377" cy="259045"/>
    <xdr:sp macro="" textlink="">
      <xdr:nvSpPr>
        <xdr:cNvPr id="679" name="テキスト ボックス 678"/>
        <xdr:cNvSpPr txBox="1"/>
      </xdr:nvSpPr>
      <xdr:spPr>
        <a:xfrm>
          <a:off x="15214111" y="1702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130347</xdr:rowOff>
    </xdr:from>
    <xdr:to>
      <xdr:col>21</xdr:col>
      <xdr:colOff>212725</xdr:colOff>
      <xdr:row>99</xdr:row>
      <xdr:rowOff>60497</xdr:rowOff>
    </xdr:to>
    <xdr:sp macro="" textlink="">
      <xdr:nvSpPr>
        <xdr:cNvPr id="680" name="円/楕円 679"/>
        <xdr:cNvSpPr/>
      </xdr:nvSpPr>
      <xdr:spPr>
        <a:xfrm>
          <a:off x="14541500" y="169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51624</xdr:rowOff>
    </xdr:from>
    <xdr:ext cx="534377" cy="259045"/>
    <xdr:sp macro="" textlink="">
      <xdr:nvSpPr>
        <xdr:cNvPr id="681" name="テキスト ボックス 680"/>
        <xdr:cNvSpPr txBox="1"/>
      </xdr:nvSpPr>
      <xdr:spPr>
        <a:xfrm>
          <a:off x="14325111" y="1702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140953</xdr:rowOff>
    </xdr:from>
    <xdr:to>
      <xdr:col>20</xdr:col>
      <xdr:colOff>9525</xdr:colOff>
      <xdr:row>99</xdr:row>
      <xdr:rowOff>71103</xdr:rowOff>
    </xdr:to>
    <xdr:sp macro="" textlink="">
      <xdr:nvSpPr>
        <xdr:cNvPr id="682" name="円/楕円 681"/>
        <xdr:cNvSpPr/>
      </xdr:nvSpPr>
      <xdr:spPr>
        <a:xfrm>
          <a:off x="13652500" y="169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62230</xdr:rowOff>
    </xdr:from>
    <xdr:ext cx="534377" cy="259045"/>
    <xdr:sp macro="" textlink="">
      <xdr:nvSpPr>
        <xdr:cNvPr id="683" name="テキスト ボックス 682"/>
        <xdr:cNvSpPr txBox="1"/>
      </xdr:nvSpPr>
      <xdr:spPr>
        <a:xfrm>
          <a:off x="13436111" y="170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19,014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127969</xdr:rowOff>
    </xdr:from>
    <xdr:to>
      <xdr:col>18</xdr:col>
      <xdr:colOff>492125</xdr:colOff>
      <xdr:row>99</xdr:row>
      <xdr:rowOff>58119</xdr:rowOff>
    </xdr:to>
    <xdr:sp macro="" textlink="">
      <xdr:nvSpPr>
        <xdr:cNvPr id="684" name="円/楕円 683"/>
        <xdr:cNvSpPr/>
      </xdr:nvSpPr>
      <xdr:spPr>
        <a:xfrm>
          <a:off x="12763500" y="1693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49246</xdr:rowOff>
    </xdr:from>
    <xdr:ext cx="534377" cy="259045"/>
    <xdr:sp macro="" textlink="">
      <xdr:nvSpPr>
        <xdr:cNvPr id="685" name="テキスト ボックス 684"/>
        <xdr:cNvSpPr txBox="1"/>
      </xdr:nvSpPr>
      <xdr:spPr>
        <a:xfrm>
          <a:off x="12547111" y="1702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37554</xdr:rowOff>
    </xdr:from>
    <xdr:to>
      <xdr:col>29</xdr:col>
      <xdr:colOff>517525</xdr:colOff>
      <xdr:row>39</xdr:row>
      <xdr:rowOff>44450</xdr:rowOff>
    </xdr:to>
    <xdr:cxnSp macro="">
      <xdr:nvCxnSpPr>
        <xdr:cNvPr id="720" name="直線コネクタ 719"/>
        <xdr:cNvCxnSpPr/>
      </xdr:nvCxnSpPr>
      <xdr:spPr>
        <a:xfrm>
          <a:off x="19545300" y="6724104"/>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37554</xdr:rowOff>
    </xdr:from>
    <xdr:to>
      <xdr:col>28</xdr:col>
      <xdr:colOff>314325</xdr:colOff>
      <xdr:row>39</xdr:row>
      <xdr:rowOff>44450</xdr:rowOff>
    </xdr:to>
    <xdr:cxnSp macro="">
      <xdr:nvCxnSpPr>
        <xdr:cNvPr id="723" name="直線コネクタ 722"/>
        <xdr:cNvCxnSpPr/>
      </xdr:nvCxnSpPr>
      <xdr:spPr>
        <a:xfrm flipV="1">
          <a:off x="18656300" y="6724104"/>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158204</xdr:rowOff>
    </xdr:from>
    <xdr:to>
      <xdr:col>28</xdr:col>
      <xdr:colOff>365125</xdr:colOff>
      <xdr:row>39</xdr:row>
      <xdr:rowOff>88354</xdr:rowOff>
    </xdr:to>
    <xdr:sp macro="" textlink="">
      <xdr:nvSpPr>
        <xdr:cNvPr id="739" name="円/楕円 738"/>
        <xdr:cNvSpPr/>
      </xdr:nvSpPr>
      <xdr:spPr>
        <a:xfrm>
          <a:off x="19494500" y="66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79481</xdr:rowOff>
    </xdr:from>
    <xdr:ext cx="378565" cy="259045"/>
    <xdr:sp macro="" textlink="">
      <xdr:nvSpPr>
        <xdr:cNvPr id="740" name="テキスト ボックス 739"/>
        <xdr:cNvSpPr txBox="1"/>
      </xdr:nvSpPr>
      <xdr:spPr>
        <a:xfrm>
          <a:off x="19356017" y="676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42926</xdr:rowOff>
    </xdr:from>
    <xdr:to>
      <xdr:col>32</xdr:col>
      <xdr:colOff>187325</xdr:colOff>
      <xdr:row>59</xdr:row>
      <xdr:rowOff>44450</xdr:rowOff>
    </xdr:to>
    <xdr:cxnSp macro="">
      <xdr:nvCxnSpPr>
        <xdr:cNvPr id="771" name="直線コネクタ 770"/>
        <xdr:cNvCxnSpPr/>
      </xdr:nvCxnSpPr>
      <xdr:spPr>
        <a:xfrm>
          <a:off x="21323300" y="1015847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42926</xdr:rowOff>
    </xdr:from>
    <xdr:to>
      <xdr:col>31</xdr:col>
      <xdr:colOff>34925</xdr:colOff>
      <xdr:row>59</xdr:row>
      <xdr:rowOff>42926</xdr:rowOff>
    </xdr:to>
    <xdr:cxnSp macro="">
      <xdr:nvCxnSpPr>
        <xdr:cNvPr id="774" name="直線コネクタ 773"/>
        <xdr:cNvCxnSpPr/>
      </xdr:nvCxnSpPr>
      <xdr:spPr>
        <a:xfrm>
          <a:off x="20434300" y="10158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39657</xdr:rowOff>
    </xdr:from>
    <xdr:to>
      <xdr:col>29</xdr:col>
      <xdr:colOff>517525</xdr:colOff>
      <xdr:row>59</xdr:row>
      <xdr:rowOff>42926</xdr:rowOff>
    </xdr:to>
    <xdr:cxnSp macro="">
      <xdr:nvCxnSpPr>
        <xdr:cNvPr id="777" name="直線コネクタ 776"/>
        <xdr:cNvCxnSpPr/>
      </xdr:nvCxnSpPr>
      <xdr:spPr>
        <a:xfrm>
          <a:off x="19545300" y="10155207"/>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39657</xdr:rowOff>
    </xdr:from>
    <xdr:to>
      <xdr:col>28</xdr:col>
      <xdr:colOff>314325</xdr:colOff>
      <xdr:row>59</xdr:row>
      <xdr:rowOff>42980</xdr:rowOff>
    </xdr:to>
    <xdr:cxnSp macro="">
      <xdr:nvCxnSpPr>
        <xdr:cNvPr id="780" name="直線コネクタ 779"/>
        <xdr:cNvCxnSpPr/>
      </xdr:nvCxnSpPr>
      <xdr:spPr>
        <a:xfrm flipV="1">
          <a:off x="18656300" y="10155207"/>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163576</xdr:rowOff>
    </xdr:from>
    <xdr:to>
      <xdr:col>31</xdr:col>
      <xdr:colOff>85725</xdr:colOff>
      <xdr:row>59</xdr:row>
      <xdr:rowOff>93726</xdr:rowOff>
    </xdr:to>
    <xdr:sp macro="" textlink="">
      <xdr:nvSpPr>
        <xdr:cNvPr id="792" name="円/楕円 791"/>
        <xdr:cNvSpPr/>
      </xdr:nvSpPr>
      <xdr:spPr>
        <a:xfrm>
          <a:off x="21272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84853</xdr:rowOff>
    </xdr:from>
    <xdr:ext cx="378565" cy="259045"/>
    <xdr:sp macro="" textlink="">
      <xdr:nvSpPr>
        <xdr:cNvPr id="793" name="テキスト ボックス 792"/>
        <xdr:cNvSpPr txBox="1"/>
      </xdr:nvSpPr>
      <xdr:spPr>
        <a:xfrm>
          <a:off x="21134017" y="1020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163576</xdr:rowOff>
    </xdr:from>
    <xdr:to>
      <xdr:col>29</xdr:col>
      <xdr:colOff>568325</xdr:colOff>
      <xdr:row>59</xdr:row>
      <xdr:rowOff>93726</xdr:rowOff>
    </xdr:to>
    <xdr:sp macro="" textlink="">
      <xdr:nvSpPr>
        <xdr:cNvPr id="794" name="円/楕円 793"/>
        <xdr:cNvSpPr/>
      </xdr:nvSpPr>
      <xdr:spPr>
        <a:xfrm>
          <a:off x="20383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84853</xdr:rowOff>
    </xdr:from>
    <xdr:ext cx="378565" cy="259045"/>
    <xdr:sp macro="" textlink="">
      <xdr:nvSpPr>
        <xdr:cNvPr id="795" name="テキスト ボックス 794"/>
        <xdr:cNvSpPr txBox="1"/>
      </xdr:nvSpPr>
      <xdr:spPr>
        <a:xfrm>
          <a:off x="20245017" y="1020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160307</xdr:rowOff>
    </xdr:from>
    <xdr:to>
      <xdr:col>28</xdr:col>
      <xdr:colOff>365125</xdr:colOff>
      <xdr:row>59</xdr:row>
      <xdr:rowOff>90457</xdr:rowOff>
    </xdr:to>
    <xdr:sp macro="" textlink="">
      <xdr:nvSpPr>
        <xdr:cNvPr id="796" name="円/楕円 795"/>
        <xdr:cNvSpPr/>
      </xdr:nvSpPr>
      <xdr:spPr>
        <a:xfrm>
          <a:off x="19494500" y="101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81584</xdr:rowOff>
    </xdr:from>
    <xdr:ext cx="378565" cy="259045"/>
    <xdr:sp macro="" textlink="">
      <xdr:nvSpPr>
        <xdr:cNvPr id="797" name="テキスト ボックス 796"/>
        <xdr:cNvSpPr txBox="1"/>
      </xdr:nvSpPr>
      <xdr:spPr>
        <a:xfrm>
          <a:off x="19356017" y="101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163630</xdr:rowOff>
    </xdr:from>
    <xdr:to>
      <xdr:col>27</xdr:col>
      <xdr:colOff>161925</xdr:colOff>
      <xdr:row>59</xdr:row>
      <xdr:rowOff>93780</xdr:rowOff>
    </xdr:to>
    <xdr:sp macro="" textlink="">
      <xdr:nvSpPr>
        <xdr:cNvPr id="798" name="円/楕円 797"/>
        <xdr:cNvSpPr/>
      </xdr:nvSpPr>
      <xdr:spPr>
        <a:xfrm>
          <a:off x="18605500" y="101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84907</xdr:rowOff>
    </xdr:from>
    <xdr:ext cx="378565" cy="259045"/>
    <xdr:sp macro="" textlink="">
      <xdr:nvSpPr>
        <xdr:cNvPr id="799" name="テキスト ボックス 798"/>
        <xdr:cNvSpPr txBox="1"/>
      </xdr:nvSpPr>
      <xdr:spPr>
        <a:xfrm>
          <a:off x="18467017" y="1020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27198</xdr:rowOff>
    </xdr:from>
    <xdr:to>
      <xdr:col>32</xdr:col>
      <xdr:colOff>187325</xdr:colOff>
      <xdr:row>76</xdr:row>
      <xdr:rowOff>68681</xdr:rowOff>
    </xdr:to>
    <xdr:cxnSp macro="">
      <xdr:nvCxnSpPr>
        <xdr:cNvPr id="828" name="直線コネクタ 827"/>
        <xdr:cNvCxnSpPr/>
      </xdr:nvCxnSpPr>
      <xdr:spPr>
        <a:xfrm flipV="1">
          <a:off x="21323300" y="13057398"/>
          <a:ext cx="838200" cy="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68681</xdr:rowOff>
    </xdr:from>
    <xdr:to>
      <xdr:col>31</xdr:col>
      <xdr:colOff>34925</xdr:colOff>
      <xdr:row>76</xdr:row>
      <xdr:rowOff>123641</xdr:rowOff>
    </xdr:to>
    <xdr:cxnSp macro="">
      <xdr:nvCxnSpPr>
        <xdr:cNvPr id="831" name="直線コネクタ 830"/>
        <xdr:cNvCxnSpPr/>
      </xdr:nvCxnSpPr>
      <xdr:spPr>
        <a:xfrm flipV="1">
          <a:off x="20434300" y="13098881"/>
          <a:ext cx="8890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33" name="テキスト ボックス 832"/>
        <xdr:cNvSpPr txBox="1"/>
      </xdr:nvSpPr>
      <xdr:spPr>
        <a:xfrm>
          <a:off x="21023794"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48520</xdr:rowOff>
    </xdr:from>
    <xdr:to>
      <xdr:col>29</xdr:col>
      <xdr:colOff>517525</xdr:colOff>
      <xdr:row>76</xdr:row>
      <xdr:rowOff>123641</xdr:rowOff>
    </xdr:to>
    <xdr:cxnSp macro="">
      <xdr:nvCxnSpPr>
        <xdr:cNvPr id="834" name="直線コネクタ 833"/>
        <xdr:cNvCxnSpPr/>
      </xdr:nvCxnSpPr>
      <xdr:spPr>
        <a:xfrm>
          <a:off x="19545300" y="13078720"/>
          <a:ext cx="889000" cy="7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31846</xdr:rowOff>
    </xdr:from>
    <xdr:to>
      <xdr:col>28</xdr:col>
      <xdr:colOff>314325</xdr:colOff>
      <xdr:row>76</xdr:row>
      <xdr:rowOff>48520</xdr:rowOff>
    </xdr:to>
    <xdr:cxnSp macro="">
      <xdr:nvCxnSpPr>
        <xdr:cNvPr id="837" name="直線コネクタ 836"/>
        <xdr:cNvCxnSpPr/>
      </xdr:nvCxnSpPr>
      <xdr:spPr>
        <a:xfrm>
          <a:off x="18656300" y="13062046"/>
          <a:ext cx="889000" cy="1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147848</xdr:rowOff>
    </xdr:from>
    <xdr:to>
      <xdr:col>32</xdr:col>
      <xdr:colOff>238125</xdr:colOff>
      <xdr:row>76</xdr:row>
      <xdr:rowOff>77998</xdr:rowOff>
    </xdr:to>
    <xdr:sp macro="" textlink="">
      <xdr:nvSpPr>
        <xdr:cNvPr id="847" name="円/楕円 846"/>
        <xdr:cNvSpPr/>
      </xdr:nvSpPr>
      <xdr:spPr>
        <a:xfrm>
          <a:off x="22110700" y="130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170725</xdr:rowOff>
    </xdr:from>
    <xdr:ext cx="599010" cy="259045"/>
    <xdr:sp macro="" textlink="">
      <xdr:nvSpPr>
        <xdr:cNvPr id="848" name="繰出金該当値テキスト"/>
        <xdr:cNvSpPr txBox="1"/>
      </xdr:nvSpPr>
      <xdr:spPr>
        <a:xfrm>
          <a:off x="22212300" y="1285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139,528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17881</xdr:rowOff>
    </xdr:from>
    <xdr:to>
      <xdr:col>31</xdr:col>
      <xdr:colOff>85725</xdr:colOff>
      <xdr:row>76</xdr:row>
      <xdr:rowOff>119481</xdr:rowOff>
    </xdr:to>
    <xdr:sp macro="" textlink="">
      <xdr:nvSpPr>
        <xdr:cNvPr id="849" name="円/楕円 848"/>
        <xdr:cNvSpPr/>
      </xdr:nvSpPr>
      <xdr:spPr>
        <a:xfrm>
          <a:off x="21272500" y="130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136009</xdr:rowOff>
    </xdr:from>
    <xdr:ext cx="599010" cy="259045"/>
    <xdr:sp macro="" textlink="">
      <xdr:nvSpPr>
        <xdr:cNvPr id="850" name="テキスト ボックス 849"/>
        <xdr:cNvSpPr txBox="1"/>
      </xdr:nvSpPr>
      <xdr:spPr>
        <a:xfrm>
          <a:off x="21023794" y="12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128,640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72841</xdr:rowOff>
    </xdr:from>
    <xdr:to>
      <xdr:col>29</xdr:col>
      <xdr:colOff>568325</xdr:colOff>
      <xdr:row>77</xdr:row>
      <xdr:rowOff>2991</xdr:rowOff>
    </xdr:to>
    <xdr:sp macro="" textlink="">
      <xdr:nvSpPr>
        <xdr:cNvPr id="851" name="円/楕円 850"/>
        <xdr:cNvSpPr/>
      </xdr:nvSpPr>
      <xdr:spPr>
        <a:xfrm>
          <a:off x="20383500" y="131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19518</xdr:rowOff>
    </xdr:from>
    <xdr:ext cx="599010" cy="259045"/>
    <xdr:sp macro="" textlink="">
      <xdr:nvSpPr>
        <xdr:cNvPr id="852" name="テキスト ボックス 851"/>
        <xdr:cNvSpPr txBox="1"/>
      </xdr:nvSpPr>
      <xdr:spPr>
        <a:xfrm>
          <a:off x="20134794" y="128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169170</xdr:rowOff>
    </xdr:from>
    <xdr:to>
      <xdr:col>28</xdr:col>
      <xdr:colOff>365125</xdr:colOff>
      <xdr:row>76</xdr:row>
      <xdr:rowOff>99320</xdr:rowOff>
    </xdr:to>
    <xdr:sp macro="" textlink="">
      <xdr:nvSpPr>
        <xdr:cNvPr id="853" name="円/楕円 852"/>
        <xdr:cNvSpPr/>
      </xdr:nvSpPr>
      <xdr:spPr>
        <a:xfrm>
          <a:off x="19494500" y="13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115846</xdr:rowOff>
    </xdr:from>
    <xdr:ext cx="599010" cy="259045"/>
    <xdr:sp macro="" textlink="">
      <xdr:nvSpPr>
        <xdr:cNvPr id="854" name="テキスト ボックス 853"/>
        <xdr:cNvSpPr txBox="1"/>
      </xdr:nvSpPr>
      <xdr:spPr>
        <a:xfrm>
          <a:off x="19245794" y="1280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133,932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152496</xdr:rowOff>
    </xdr:from>
    <xdr:to>
      <xdr:col>27</xdr:col>
      <xdr:colOff>161925</xdr:colOff>
      <xdr:row>76</xdr:row>
      <xdr:rowOff>82646</xdr:rowOff>
    </xdr:to>
    <xdr:sp macro="" textlink="">
      <xdr:nvSpPr>
        <xdr:cNvPr id="855" name="円/楕円 854"/>
        <xdr:cNvSpPr/>
      </xdr:nvSpPr>
      <xdr:spPr>
        <a:xfrm>
          <a:off x="18605500" y="130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99174</xdr:rowOff>
    </xdr:from>
    <xdr:ext cx="599010" cy="259045"/>
    <xdr:sp macro="" textlink="">
      <xdr:nvSpPr>
        <xdr:cNvPr id="856" name="テキスト ボックス 855"/>
        <xdr:cNvSpPr txBox="1"/>
      </xdr:nvSpPr>
      <xdr:spPr>
        <a:xfrm>
          <a:off x="18356794" y="1278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類似団体と比較し、一人あたりのコストが特に高くなっている項目は、人件費、扶助費、普通建設事業費、公債費、繰出金などである。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人件費は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261,575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a:t>
          </a:r>
          <a:r>
            <a:rPr kumimoji="1" lang="ja-JP" altLang="en-US" sz="1300">
              <a:latin typeface="ＭＳ Ｐゴシック"/>
            </a:rPr>
            <a:t>、町立高等学校を有していることや保育所を直営で運営していることなどが要因である。　</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扶助費は</a:t>
          </a:r>
          <a:r>
            <a:rPr kumimoji="1" lang="en-US" altLang="ja-JP" sz="1300">
              <a:latin typeface="ＭＳ Ｐゴシック"/>
            </a:rPr>
            <a:t>79,587</a:t>
          </a:r>
          <a:r>
            <a:rPr kumimoji="1" lang="ja-JP" altLang="en-US" sz="1300">
              <a:latin typeface="ＭＳ Ｐゴシック"/>
            </a:rPr>
            <a:t>円となっており、高齢化の進行や社会福祉制度の拡充などが主な要因である。</a:t>
          </a:r>
          <a:endParaRPr kumimoji="1" lang="en-US" altLang="ja-JP" sz="1300">
            <a:latin typeface="ＭＳ Ｐゴシック"/>
          </a:endParaRPr>
        </a:p>
        <a:p>
          <a:r>
            <a:rPr kumimoji="1" lang="ja-JP" altLang="en-US" sz="1300">
              <a:latin typeface="ＭＳ Ｐゴシック"/>
            </a:rPr>
            <a:t>　普通建設事業費は、</a:t>
          </a:r>
          <a:r>
            <a:rPr kumimoji="1" lang="en-US" altLang="ja-JP" sz="1300">
              <a:latin typeface="ＭＳ Ｐゴシック"/>
            </a:rPr>
            <a:t>412,857</a:t>
          </a:r>
          <a:r>
            <a:rPr kumimoji="1" lang="ja-JP" altLang="en-US" sz="1300">
              <a:latin typeface="ＭＳ Ｐゴシック"/>
            </a:rPr>
            <a:t>円となっており、前年度から大きく増加している。これは</a:t>
          </a:r>
          <a:r>
            <a:rPr kumimoji="1" lang="en-US" altLang="ja-JP" sz="1300">
              <a:latin typeface="ＭＳ Ｐゴシック"/>
            </a:rPr>
            <a:t>JOGMEC</a:t>
          </a:r>
          <a:r>
            <a:rPr kumimoji="1" lang="ja-JP" altLang="en-US" sz="1300">
              <a:latin typeface="ＭＳ Ｐゴシック"/>
            </a:rPr>
            <a:t>から助成金を受け実施した地熱資源開発調査事業が主な要因である。</a:t>
          </a:r>
          <a:endParaRPr kumimoji="1" lang="en-US" altLang="ja-JP" sz="1300">
            <a:latin typeface="ＭＳ Ｐゴシック"/>
          </a:endParaRPr>
        </a:p>
        <a:p>
          <a:r>
            <a:rPr kumimoji="1" lang="ja-JP" altLang="en-US" sz="1300">
              <a:latin typeface="ＭＳ Ｐゴシック"/>
            </a:rPr>
            <a:t>　公債費は</a:t>
          </a:r>
          <a:r>
            <a:rPr kumimoji="1" lang="en-US" altLang="ja-JP" sz="1300">
              <a:latin typeface="ＭＳ Ｐゴシック"/>
            </a:rPr>
            <a:t>208,059</a:t>
          </a:r>
          <a:r>
            <a:rPr kumimoji="1" lang="ja-JP" altLang="en-US" sz="1300">
              <a:latin typeface="ＭＳ Ｐゴシック"/>
            </a:rPr>
            <a:t>円となっており、地方債の元利償還金の償還ピークである平成</a:t>
          </a:r>
          <a:r>
            <a:rPr kumimoji="1" lang="en-US" altLang="ja-JP" sz="1300">
              <a:latin typeface="ＭＳ Ｐゴシック"/>
            </a:rPr>
            <a:t>25</a:t>
          </a:r>
          <a:r>
            <a:rPr kumimoji="1" lang="ja-JP" altLang="en-US" sz="1300">
              <a:latin typeface="ＭＳ Ｐゴシック"/>
            </a:rPr>
            <a:t>年度は過ぎているため前年度よりは減少しているが、類似団体より高い水準である。</a:t>
          </a:r>
          <a:endParaRPr kumimoji="1" lang="en-US" altLang="ja-JP" sz="1300">
            <a:latin typeface="ＭＳ Ｐゴシック"/>
          </a:endParaRPr>
        </a:p>
        <a:p>
          <a:r>
            <a:rPr kumimoji="1" lang="ja-JP" altLang="en-US" sz="1300">
              <a:latin typeface="ＭＳ Ｐゴシック"/>
            </a:rPr>
            <a:t>　繰出金は</a:t>
          </a:r>
          <a:r>
            <a:rPr kumimoji="1" lang="en-US" altLang="ja-JP" sz="1300">
              <a:latin typeface="ＭＳ Ｐゴシック"/>
            </a:rPr>
            <a:t>139,528</a:t>
          </a:r>
          <a:r>
            <a:rPr kumimoji="1" lang="ja-JP" altLang="en-US" sz="1300">
              <a:latin typeface="ＭＳ Ｐゴシック"/>
            </a:rPr>
            <a:t>円となっており、国民健康保険特別会計への繰出金が大きいことなどが、類似団体より高い水準となっている要因として挙げられる。</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北海道壮瞥町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2,671
2,655
205.01
4,353,278
4,215,631
128,968
2,291,296
4,268,717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153661</xdr:rowOff>
    </xdr:from>
    <xdr:to>
      <xdr:col>6</xdr:col>
      <xdr:colOff>511175</xdr:colOff>
      <xdr:row>38</xdr:row>
      <xdr:rowOff>939</xdr:rowOff>
    </xdr:to>
    <xdr:cxnSp macro="">
      <xdr:nvCxnSpPr>
        <xdr:cNvPr id="62" name="直線コネクタ 61"/>
        <xdr:cNvCxnSpPr/>
      </xdr:nvCxnSpPr>
      <xdr:spPr>
        <a:xfrm flipV="1">
          <a:off x="3797300" y="6497311"/>
          <a:ext cx="8382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939</xdr:rowOff>
    </xdr:from>
    <xdr:to>
      <xdr:col>5</xdr:col>
      <xdr:colOff>358775</xdr:colOff>
      <xdr:row>38</xdr:row>
      <xdr:rowOff>7112</xdr:rowOff>
    </xdr:to>
    <xdr:cxnSp macro="">
      <xdr:nvCxnSpPr>
        <xdr:cNvPr id="65" name="直線コネクタ 64"/>
        <xdr:cNvCxnSpPr/>
      </xdr:nvCxnSpPr>
      <xdr:spPr>
        <a:xfrm flipV="1">
          <a:off x="2908300" y="651603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168455</xdr:rowOff>
    </xdr:from>
    <xdr:to>
      <xdr:col>4</xdr:col>
      <xdr:colOff>155575</xdr:colOff>
      <xdr:row>38</xdr:row>
      <xdr:rowOff>7112</xdr:rowOff>
    </xdr:to>
    <xdr:cxnSp macro="">
      <xdr:nvCxnSpPr>
        <xdr:cNvPr id="68" name="直線コネクタ 67"/>
        <xdr:cNvCxnSpPr/>
      </xdr:nvCxnSpPr>
      <xdr:spPr>
        <a:xfrm>
          <a:off x="2019300" y="6512105"/>
          <a:ext cx="889000" cy="1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140451</xdr:rowOff>
    </xdr:from>
    <xdr:to>
      <xdr:col>2</xdr:col>
      <xdr:colOff>638175</xdr:colOff>
      <xdr:row>37</xdr:row>
      <xdr:rowOff>168455</xdr:rowOff>
    </xdr:to>
    <xdr:cxnSp macro="">
      <xdr:nvCxnSpPr>
        <xdr:cNvPr id="71" name="直線コネクタ 70"/>
        <xdr:cNvCxnSpPr/>
      </xdr:nvCxnSpPr>
      <xdr:spPr>
        <a:xfrm>
          <a:off x="1130300" y="6484101"/>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102861</xdr:rowOff>
    </xdr:from>
    <xdr:to>
      <xdr:col>6</xdr:col>
      <xdr:colOff>561975</xdr:colOff>
      <xdr:row>38</xdr:row>
      <xdr:rowOff>33010</xdr:rowOff>
    </xdr:to>
    <xdr:sp macro="" textlink="">
      <xdr:nvSpPr>
        <xdr:cNvPr id="81" name="円/楕円 80"/>
        <xdr:cNvSpPr/>
      </xdr:nvSpPr>
      <xdr:spPr>
        <a:xfrm>
          <a:off x="4584700" y="6446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81288</xdr:rowOff>
    </xdr:from>
    <xdr:ext cx="534377" cy="259045"/>
    <xdr:sp macro="" textlink="">
      <xdr:nvSpPr>
        <xdr:cNvPr id="82" name="議会費該当値テキスト"/>
        <xdr:cNvSpPr txBox="1"/>
      </xdr:nvSpPr>
      <xdr:spPr>
        <a:xfrm>
          <a:off x="4686300" y="642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17,645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121590</xdr:rowOff>
    </xdr:from>
    <xdr:to>
      <xdr:col>5</xdr:col>
      <xdr:colOff>409575</xdr:colOff>
      <xdr:row>38</xdr:row>
      <xdr:rowOff>51739</xdr:rowOff>
    </xdr:to>
    <xdr:sp macro="" textlink="">
      <xdr:nvSpPr>
        <xdr:cNvPr id="83" name="円/楕円 82"/>
        <xdr:cNvSpPr/>
      </xdr:nvSpPr>
      <xdr:spPr>
        <a:xfrm>
          <a:off x="3746500" y="6465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42866</xdr:rowOff>
    </xdr:from>
    <xdr:ext cx="534377" cy="259045"/>
    <xdr:sp macro="" textlink="">
      <xdr:nvSpPr>
        <xdr:cNvPr id="84" name="テキスト ボックス 83"/>
        <xdr:cNvSpPr txBox="1"/>
      </xdr:nvSpPr>
      <xdr:spPr>
        <a:xfrm>
          <a:off x="3530111" y="655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127762</xdr:rowOff>
    </xdr:from>
    <xdr:to>
      <xdr:col>4</xdr:col>
      <xdr:colOff>206375</xdr:colOff>
      <xdr:row>38</xdr:row>
      <xdr:rowOff>57912</xdr:rowOff>
    </xdr:to>
    <xdr:sp macro="" textlink="">
      <xdr:nvSpPr>
        <xdr:cNvPr id="85" name="円/楕円 84"/>
        <xdr:cNvSpPr/>
      </xdr:nvSpPr>
      <xdr:spPr>
        <a:xfrm>
          <a:off x="2857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49039</xdr:rowOff>
    </xdr:from>
    <xdr:ext cx="534377" cy="259045"/>
    <xdr:sp macro="" textlink="">
      <xdr:nvSpPr>
        <xdr:cNvPr id="86" name="テキスト ボックス 85"/>
        <xdr:cNvSpPr txBox="1"/>
      </xdr:nvSpPr>
      <xdr:spPr>
        <a:xfrm>
          <a:off x="2641111" y="656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117654</xdr:rowOff>
    </xdr:from>
    <xdr:to>
      <xdr:col>3</xdr:col>
      <xdr:colOff>3175</xdr:colOff>
      <xdr:row>38</xdr:row>
      <xdr:rowOff>47805</xdr:rowOff>
    </xdr:to>
    <xdr:sp macro="" textlink="">
      <xdr:nvSpPr>
        <xdr:cNvPr id="87" name="円/楕円 86"/>
        <xdr:cNvSpPr/>
      </xdr:nvSpPr>
      <xdr:spPr>
        <a:xfrm>
          <a:off x="1968500" y="64613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38932</xdr:rowOff>
    </xdr:from>
    <xdr:ext cx="534377" cy="259045"/>
    <xdr:sp macro="" textlink="">
      <xdr:nvSpPr>
        <xdr:cNvPr id="88" name="テキスト ボックス 87"/>
        <xdr:cNvSpPr txBox="1"/>
      </xdr:nvSpPr>
      <xdr:spPr>
        <a:xfrm>
          <a:off x="1752111" y="65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89651</xdr:rowOff>
    </xdr:from>
    <xdr:to>
      <xdr:col>1</xdr:col>
      <xdr:colOff>485775</xdr:colOff>
      <xdr:row>38</xdr:row>
      <xdr:rowOff>19801</xdr:rowOff>
    </xdr:to>
    <xdr:sp macro="" textlink="">
      <xdr:nvSpPr>
        <xdr:cNvPr id="89" name="円/楕円 88"/>
        <xdr:cNvSpPr/>
      </xdr:nvSpPr>
      <xdr:spPr>
        <a:xfrm>
          <a:off x="1079500" y="64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10928</xdr:rowOff>
    </xdr:from>
    <xdr:ext cx="534377" cy="259045"/>
    <xdr:sp macro="" textlink="">
      <xdr:nvSpPr>
        <xdr:cNvPr id="90" name="テキスト ボックス 89"/>
        <xdr:cNvSpPr txBox="1"/>
      </xdr:nvSpPr>
      <xdr:spPr>
        <a:xfrm>
          <a:off x="863111" y="65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13870</xdr:rowOff>
    </xdr:from>
    <xdr:to>
      <xdr:col>6</xdr:col>
      <xdr:colOff>511175</xdr:colOff>
      <xdr:row>58</xdr:row>
      <xdr:rowOff>27579</xdr:rowOff>
    </xdr:to>
    <xdr:cxnSp macro="">
      <xdr:nvCxnSpPr>
        <xdr:cNvPr id="121" name="直線コネクタ 120"/>
        <xdr:cNvCxnSpPr/>
      </xdr:nvCxnSpPr>
      <xdr:spPr>
        <a:xfrm flipV="1">
          <a:off x="3797300" y="9957970"/>
          <a:ext cx="8382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27579</xdr:rowOff>
    </xdr:from>
    <xdr:to>
      <xdr:col>5</xdr:col>
      <xdr:colOff>358775</xdr:colOff>
      <xdr:row>58</xdr:row>
      <xdr:rowOff>72779</xdr:rowOff>
    </xdr:to>
    <xdr:cxnSp macro="">
      <xdr:nvCxnSpPr>
        <xdr:cNvPr id="124" name="直線コネクタ 123"/>
        <xdr:cNvCxnSpPr/>
      </xdr:nvCxnSpPr>
      <xdr:spPr>
        <a:xfrm flipV="1">
          <a:off x="2908300" y="9971679"/>
          <a:ext cx="889000" cy="4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72779</xdr:rowOff>
    </xdr:from>
    <xdr:to>
      <xdr:col>4</xdr:col>
      <xdr:colOff>155575</xdr:colOff>
      <xdr:row>58</xdr:row>
      <xdr:rowOff>94927</xdr:rowOff>
    </xdr:to>
    <xdr:cxnSp macro="">
      <xdr:nvCxnSpPr>
        <xdr:cNvPr id="127" name="直線コネクタ 126"/>
        <xdr:cNvCxnSpPr/>
      </xdr:nvCxnSpPr>
      <xdr:spPr>
        <a:xfrm flipV="1">
          <a:off x="2019300" y="10016879"/>
          <a:ext cx="889000" cy="2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85565</xdr:rowOff>
    </xdr:from>
    <xdr:to>
      <xdr:col>2</xdr:col>
      <xdr:colOff>638175</xdr:colOff>
      <xdr:row>58</xdr:row>
      <xdr:rowOff>94927</xdr:rowOff>
    </xdr:to>
    <xdr:cxnSp macro="">
      <xdr:nvCxnSpPr>
        <xdr:cNvPr id="130" name="直線コネクタ 129"/>
        <xdr:cNvCxnSpPr/>
      </xdr:nvCxnSpPr>
      <xdr:spPr>
        <a:xfrm>
          <a:off x="1130300" y="10029665"/>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134520</xdr:rowOff>
    </xdr:from>
    <xdr:to>
      <xdr:col>6</xdr:col>
      <xdr:colOff>561975</xdr:colOff>
      <xdr:row>58</xdr:row>
      <xdr:rowOff>64670</xdr:rowOff>
    </xdr:to>
    <xdr:sp macro="" textlink="">
      <xdr:nvSpPr>
        <xdr:cNvPr id="140" name="円/楕円 139"/>
        <xdr:cNvSpPr/>
      </xdr:nvSpPr>
      <xdr:spPr>
        <a:xfrm>
          <a:off x="4584700" y="99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112947</xdr:rowOff>
    </xdr:from>
    <xdr:ext cx="599010" cy="259045"/>
    <xdr:sp macro="" textlink="">
      <xdr:nvSpPr>
        <xdr:cNvPr id="141" name="総務費該当値テキスト"/>
        <xdr:cNvSpPr txBox="1"/>
      </xdr:nvSpPr>
      <xdr:spPr>
        <a:xfrm>
          <a:off x="4686300" y="988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235,592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148229</xdr:rowOff>
    </xdr:from>
    <xdr:to>
      <xdr:col>5</xdr:col>
      <xdr:colOff>409575</xdr:colOff>
      <xdr:row>58</xdr:row>
      <xdr:rowOff>78379</xdr:rowOff>
    </xdr:to>
    <xdr:sp macro="" textlink="">
      <xdr:nvSpPr>
        <xdr:cNvPr id="142" name="円/楕円 141"/>
        <xdr:cNvSpPr/>
      </xdr:nvSpPr>
      <xdr:spPr>
        <a:xfrm>
          <a:off x="3746500" y="99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69506</xdr:rowOff>
    </xdr:from>
    <xdr:ext cx="599010" cy="259045"/>
    <xdr:sp macro="" textlink="">
      <xdr:nvSpPr>
        <xdr:cNvPr id="143" name="テキスト ボックス 142"/>
        <xdr:cNvSpPr txBox="1"/>
      </xdr:nvSpPr>
      <xdr:spPr>
        <a:xfrm>
          <a:off x="3497794" y="1001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21979</xdr:rowOff>
    </xdr:from>
    <xdr:to>
      <xdr:col>4</xdr:col>
      <xdr:colOff>206375</xdr:colOff>
      <xdr:row>58</xdr:row>
      <xdr:rowOff>123579</xdr:rowOff>
    </xdr:to>
    <xdr:sp macro="" textlink="">
      <xdr:nvSpPr>
        <xdr:cNvPr id="144" name="円/楕円 143"/>
        <xdr:cNvSpPr/>
      </xdr:nvSpPr>
      <xdr:spPr>
        <a:xfrm>
          <a:off x="2857500" y="99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114706</xdr:rowOff>
    </xdr:from>
    <xdr:ext cx="599010" cy="259045"/>
    <xdr:sp macro="" textlink="">
      <xdr:nvSpPr>
        <xdr:cNvPr id="145" name="テキスト ボックス 144"/>
        <xdr:cNvSpPr txBox="1"/>
      </xdr:nvSpPr>
      <xdr:spPr>
        <a:xfrm>
          <a:off x="2608794" y="1005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44127</xdr:rowOff>
    </xdr:from>
    <xdr:to>
      <xdr:col>3</xdr:col>
      <xdr:colOff>3175</xdr:colOff>
      <xdr:row>58</xdr:row>
      <xdr:rowOff>145727</xdr:rowOff>
    </xdr:to>
    <xdr:sp macro="" textlink="">
      <xdr:nvSpPr>
        <xdr:cNvPr id="146" name="円/楕円 145"/>
        <xdr:cNvSpPr/>
      </xdr:nvSpPr>
      <xdr:spPr>
        <a:xfrm>
          <a:off x="1968500" y="99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136854</xdr:rowOff>
    </xdr:from>
    <xdr:ext cx="599010" cy="259045"/>
    <xdr:sp macro="" textlink="">
      <xdr:nvSpPr>
        <xdr:cNvPr id="147" name="テキスト ボックス 146"/>
        <xdr:cNvSpPr txBox="1"/>
      </xdr:nvSpPr>
      <xdr:spPr>
        <a:xfrm>
          <a:off x="1719794" y="1008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161,130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34765</xdr:rowOff>
    </xdr:from>
    <xdr:to>
      <xdr:col>1</xdr:col>
      <xdr:colOff>485775</xdr:colOff>
      <xdr:row>58</xdr:row>
      <xdr:rowOff>136365</xdr:rowOff>
    </xdr:to>
    <xdr:sp macro="" textlink="">
      <xdr:nvSpPr>
        <xdr:cNvPr id="148" name="円/楕円 147"/>
        <xdr:cNvSpPr/>
      </xdr:nvSpPr>
      <xdr:spPr>
        <a:xfrm>
          <a:off x="1079500" y="99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127492</xdr:rowOff>
    </xdr:from>
    <xdr:ext cx="599010" cy="259045"/>
    <xdr:sp macro="" textlink="">
      <xdr:nvSpPr>
        <xdr:cNvPr id="149" name="テキスト ボックス 148"/>
        <xdr:cNvSpPr txBox="1"/>
      </xdr:nvSpPr>
      <xdr:spPr>
        <a:xfrm>
          <a:off x="830794" y="1007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82477</xdr:rowOff>
    </xdr:from>
    <xdr:to>
      <xdr:col>6</xdr:col>
      <xdr:colOff>511175</xdr:colOff>
      <xdr:row>77</xdr:row>
      <xdr:rowOff>83162</xdr:rowOff>
    </xdr:to>
    <xdr:cxnSp macro="">
      <xdr:nvCxnSpPr>
        <xdr:cNvPr id="178" name="直線コネクタ 177"/>
        <xdr:cNvCxnSpPr/>
      </xdr:nvCxnSpPr>
      <xdr:spPr>
        <a:xfrm>
          <a:off x="3797300" y="1328412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82477</xdr:rowOff>
    </xdr:from>
    <xdr:to>
      <xdr:col>5</xdr:col>
      <xdr:colOff>358775</xdr:colOff>
      <xdr:row>77</xdr:row>
      <xdr:rowOff>110716</xdr:rowOff>
    </xdr:to>
    <xdr:cxnSp macro="">
      <xdr:nvCxnSpPr>
        <xdr:cNvPr id="181" name="直線コネクタ 180"/>
        <xdr:cNvCxnSpPr/>
      </xdr:nvCxnSpPr>
      <xdr:spPr>
        <a:xfrm flipV="1">
          <a:off x="2908300" y="13284127"/>
          <a:ext cx="889000" cy="2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104956</xdr:rowOff>
    </xdr:from>
    <xdr:to>
      <xdr:col>4</xdr:col>
      <xdr:colOff>155575</xdr:colOff>
      <xdr:row>77</xdr:row>
      <xdr:rowOff>110716</xdr:rowOff>
    </xdr:to>
    <xdr:cxnSp macro="">
      <xdr:nvCxnSpPr>
        <xdr:cNvPr id="184" name="直線コネクタ 183"/>
        <xdr:cNvCxnSpPr/>
      </xdr:nvCxnSpPr>
      <xdr:spPr>
        <a:xfrm>
          <a:off x="2019300" y="13306606"/>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80573</xdr:rowOff>
    </xdr:from>
    <xdr:to>
      <xdr:col>2</xdr:col>
      <xdr:colOff>638175</xdr:colOff>
      <xdr:row>77</xdr:row>
      <xdr:rowOff>104956</xdr:rowOff>
    </xdr:to>
    <xdr:cxnSp macro="">
      <xdr:nvCxnSpPr>
        <xdr:cNvPr id="187" name="直線コネクタ 186"/>
        <xdr:cNvCxnSpPr/>
      </xdr:nvCxnSpPr>
      <xdr:spPr>
        <a:xfrm>
          <a:off x="1130300" y="13282223"/>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32362</xdr:rowOff>
    </xdr:from>
    <xdr:to>
      <xdr:col>6</xdr:col>
      <xdr:colOff>561975</xdr:colOff>
      <xdr:row>77</xdr:row>
      <xdr:rowOff>133962</xdr:rowOff>
    </xdr:to>
    <xdr:sp macro="" textlink="">
      <xdr:nvSpPr>
        <xdr:cNvPr id="197" name="円/楕円 196"/>
        <xdr:cNvSpPr/>
      </xdr:nvSpPr>
      <xdr:spPr>
        <a:xfrm>
          <a:off x="4584700" y="1323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55239</xdr:rowOff>
    </xdr:from>
    <xdr:ext cx="599010" cy="259045"/>
    <xdr:sp macro="" textlink="">
      <xdr:nvSpPr>
        <xdr:cNvPr id="198" name="民生費該当値テキスト"/>
        <xdr:cNvSpPr txBox="1"/>
      </xdr:nvSpPr>
      <xdr:spPr>
        <a:xfrm>
          <a:off x="4686300" y="1308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239,518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31677</xdr:rowOff>
    </xdr:from>
    <xdr:to>
      <xdr:col>5</xdr:col>
      <xdr:colOff>409575</xdr:colOff>
      <xdr:row>77</xdr:row>
      <xdr:rowOff>133277</xdr:rowOff>
    </xdr:to>
    <xdr:sp macro="" textlink="">
      <xdr:nvSpPr>
        <xdr:cNvPr id="199" name="円/楕円 198"/>
        <xdr:cNvSpPr/>
      </xdr:nvSpPr>
      <xdr:spPr>
        <a:xfrm>
          <a:off x="3746500" y="132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149804</xdr:rowOff>
    </xdr:from>
    <xdr:ext cx="599010" cy="259045"/>
    <xdr:sp macro="" textlink="">
      <xdr:nvSpPr>
        <xdr:cNvPr id="200" name="テキスト ボックス 199"/>
        <xdr:cNvSpPr txBox="1"/>
      </xdr:nvSpPr>
      <xdr:spPr>
        <a:xfrm>
          <a:off x="3497794" y="1300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59916</xdr:rowOff>
    </xdr:from>
    <xdr:to>
      <xdr:col>4</xdr:col>
      <xdr:colOff>206375</xdr:colOff>
      <xdr:row>77</xdr:row>
      <xdr:rowOff>161516</xdr:rowOff>
    </xdr:to>
    <xdr:sp macro="" textlink="">
      <xdr:nvSpPr>
        <xdr:cNvPr id="201" name="円/楕円 200"/>
        <xdr:cNvSpPr/>
      </xdr:nvSpPr>
      <xdr:spPr>
        <a:xfrm>
          <a:off x="2857500" y="132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6593</xdr:rowOff>
    </xdr:from>
    <xdr:ext cx="599010" cy="259045"/>
    <xdr:sp macro="" textlink="">
      <xdr:nvSpPr>
        <xdr:cNvPr id="202" name="テキスト ボックス 201"/>
        <xdr:cNvSpPr txBox="1"/>
      </xdr:nvSpPr>
      <xdr:spPr>
        <a:xfrm>
          <a:off x="2608794" y="1303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217,822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54156</xdr:rowOff>
    </xdr:from>
    <xdr:to>
      <xdr:col>3</xdr:col>
      <xdr:colOff>3175</xdr:colOff>
      <xdr:row>77</xdr:row>
      <xdr:rowOff>155756</xdr:rowOff>
    </xdr:to>
    <xdr:sp macro="" textlink="">
      <xdr:nvSpPr>
        <xdr:cNvPr id="203" name="円/楕円 202"/>
        <xdr:cNvSpPr/>
      </xdr:nvSpPr>
      <xdr:spPr>
        <a:xfrm>
          <a:off x="1968500" y="132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833</xdr:rowOff>
    </xdr:from>
    <xdr:ext cx="599010" cy="259045"/>
    <xdr:sp macro="" textlink="">
      <xdr:nvSpPr>
        <xdr:cNvPr id="204" name="テキスト ボックス 203"/>
        <xdr:cNvSpPr txBox="1"/>
      </xdr:nvSpPr>
      <xdr:spPr>
        <a:xfrm>
          <a:off x="1719794" y="1303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222,357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29773</xdr:rowOff>
    </xdr:from>
    <xdr:to>
      <xdr:col>1</xdr:col>
      <xdr:colOff>485775</xdr:colOff>
      <xdr:row>77</xdr:row>
      <xdr:rowOff>131373</xdr:rowOff>
    </xdr:to>
    <xdr:sp macro="" textlink="">
      <xdr:nvSpPr>
        <xdr:cNvPr id="205" name="円/楕円 204"/>
        <xdr:cNvSpPr/>
      </xdr:nvSpPr>
      <xdr:spPr>
        <a:xfrm>
          <a:off x="1079500" y="132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147900</xdr:rowOff>
    </xdr:from>
    <xdr:ext cx="599010" cy="259045"/>
    <xdr:sp macro="" textlink="">
      <xdr:nvSpPr>
        <xdr:cNvPr id="206" name="テキスト ボックス 205"/>
        <xdr:cNvSpPr txBox="1"/>
      </xdr:nvSpPr>
      <xdr:spPr>
        <a:xfrm>
          <a:off x="830794" y="1300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241,557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103448</xdr:rowOff>
    </xdr:from>
    <xdr:to>
      <xdr:col>6</xdr:col>
      <xdr:colOff>511175</xdr:colOff>
      <xdr:row>94</xdr:row>
      <xdr:rowOff>99036</xdr:rowOff>
    </xdr:to>
    <xdr:cxnSp macro="">
      <xdr:nvCxnSpPr>
        <xdr:cNvPr id="235" name="直線コネクタ 234"/>
        <xdr:cNvCxnSpPr/>
      </xdr:nvCxnSpPr>
      <xdr:spPr>
        <a:xfrm flipV="1">
          <a:off x="3797300" y="15705398"/>
          <a:ext cx="838200" cy="5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96237</xdr:rowOff>
    </xdr:from>
    <xdr:ext cx="599010" cy="259045"/>
    <xdr:sp macro="" textlink="">
      <xdr:nvSpPr>
        <xdr:cNvPr id="236" name="衛生費平均値テキスト"/>
        <xdr:cNvSpPr txBox="1"/>
      </xdr:nvSpPr>
      <xdr:spPr>
        <a:xfrm>
          <a:off x="4686300" y="16555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99036</xdr:rowOff>
    </xdr:from>
    <xdr:to>
      <xdr:col>5</xdr:col>
      <xdr:colOff>358775</xdr:colOff>
      <xdr:row>94</xdr:row>
      <xdr:rowOff>161246</xdr:rowOff>
    </xdr:to>
    <xdr:cxnSp macro="">
      <xdr:nvCxnSpPr>
        <xdr:cNvPr id="238" name="直線コネクタ 237"/>
        <xdr:cNvCxnSpPr/>
      </xdr:nvCxnSpPr>
      <xdr:spPr>
        <a:xfrm flipV="1">
          <a:off x="2908300" y="16215336"/>
          <a:ext cx="889000" cy="6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23942</xdr:rowOff>
    </xdr:from>
    <xdr:ext cx="599010" cy="259045"/>
    <xdr:sp macro="" textlink="">
      <xdr:nvSpPr>
        <xdr:cNvPr id="240" name="テキスト ボックス 239"/>
        <xdr:cNvSpPr txBox="1"/>
      </xdr:nvSpPr>
      <xdr:spPr>
        <a:xfrm>
          <a:off x="3497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161246</xdr:rowOff>
    </xdr:from>
    <xdr:to>
      <xdr:col>4</xdr:col>
      <xdr:colOff>155575</xdr:colOff>
      <xdr:row>95</xdr:row>
      <xdr:rowOff>2997</xdr:rowOff>
    </xdr:to>
    <xdr:cxnSp macro="">
      <xdr:nvCxnSpPr>
        <xdr:cNvPr id="241" name="直線コネクタ 240"/>
        <xdr:cNvCxnSpPr/>
      </xdr:nvCxnSpPr>
      <xdr:spPr>
        <a:xfrm flipV="1">
          <a:off x="2019300" y="16277546"/>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42798</xdr:rowOff>
    </xdr:from>
    <xdr:ext cx="599010" cy="259045"/>
    <xdr:sp macro="" textlink="">
      <xdr:nvSpPr>
        <xdr:cNvPr id="243" name="テキスト ボックス 242"/>
        <xdr:cNvSpPr txBox="1"/>
      </xdr:nvSpPr>
      <xdr:spPr>
        <a:xfrm>
          <a:off x="2608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2997</xdr:rowOff>
    </xdr:from>
    <xdr:to>
      <xdr:col>2</xdr:col>
      <xdr:colOff>638175</xdr:colOff>
      <xdr:row>95</xdr:row>
      <xdr:rowOff>6156</xdr:rowOff>
    </xdr:to>
    <xdr:cxnSp macro="">
      <xdr:nvCxnSpPr>
        <xdr:cNvPr id="244" name="直線コネクタ 243"/>
        <xdr:cNvCxnSpPr/>
      </xdr:nvCxnSpPr>
      <xdr:spPr>
        <a:xfrm flipV="1">
          <a:off x="1130300" y="16290747"/>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72631</xdr:rowOff>
    </xdr:from>
    <xdr:ext cx="534377" cy="259045"/>
    <xdr:sp macro="" textlink="">
      <xdr:nvSpPr>
        <xdr:cNvPr id="246" name="テキスト ボックス 245"/>
        <xdr:cNvSpPr txBox="1"/>
      </xdr:nvSpPr>
      <xdr:spPr>
        <a:xfrm>
          <a:off x="1752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59140</xdr:rowOff>
    </xdr:from>
    <xdr:ext cx="534377" cy="259045"/>
    <xdr:sp macro="" textlink="">
      <xdr:nvSpPr>
        <xdr:cNvPr id="248" name="テキスト ボックス 247"/>
        <xdr:cNvSpPr txBox="1"/>
      </xdr:nvSpPr>
      <xdr:spPr>
        <a:xfrm>
          <a:off x="863111" y="166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52648</xdr:rowOff>
    </xdr:from>
    <xdr:to>
      <xdr:col>6</xdr:col>
      <xdr:colOff>561975</xdr:colOff>
      <xdr:row>91</xdr:row>
      <xdr:rowOff>154248</xdr:rowOff>
    </xdr:to>
    <xdr:sp macro="" textlink="">
      <xdr:nvSpPr>
        <xdr:cNvPr id="254" name="円/楕円 253"/>
        <xdr:cNvSpPr/>
      </xdr:nvSpPr>
      <xdr:spPr>
        <a:xfrm>
          <a:off x="4584700" y="156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75525</xdr:rowOff>
    </xdr:from>
    <xdr:ext cx="599010" cy="259045"/>
    <xdr:sp macro="" textlink="">
      <xdr:nvSpPr>
        <xdr:cNvPr id="255" name="衛生費該当値テキスト"/>
        <xdr:cNvSpPr txBox="1"/>
      </xdr:nvSpPr>
      <xdr:spPr>
        <a:xfrm>
          <a:off x="4686300" y="1550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344,515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48236</xdr:rowOff>
    </xdr:from>
    <xdr:to>
      <xdr:col>5</xdr:col>
      <xdr:colOff>409575</xdr:colOff>
      <xdr:row>94</xdr:row>
      <xdr:rowOff>149836</xdr:rowOff>
    </xdr:to>
    <xdr:sp macro="" textlink="">
      <xdr:nvSpPr>
        <xdr:cNvPr id="256" name="円/楕円 255"/>
        <xdr:cNvSpPr/>
      </xdr:nvSpPr>
      <xdr:spPr>
        <a:xfrm>
          <a:off x="3746500" y="161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166363</xdr:rowOff>
    </xdr:from>
    <xdr:ext cx="599010" cy="259045"/>
    <xdr:sp macro="" textlink="">
      <xdr:nvSpPr>
        <xdr:cNvPr id="257" name="テキスト ボックス 256"/>
        <xdr:cNvSpPr txBox="1"/>
      </xdr:nvSpPr>
      <xdr:spPr>
        <a:xfrm>
          <a:off x="3497794" y="1593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210,673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110446</xdr:rowOff>
    </xdr:from>
    <xdr:to>
      <xdr:col>4</xdr:col>
      <xdr:colOff>206375</xdr:colOff>
      <xdr:row>95</xdr:row>
      <xdr:rowOff>40596</xdr:rowOff>
    </xdr:to>
    <xdr:sp macro="" textlink="">
      <xdr:nvSpPr>
        <xdr:cNvPr id="258" name="円/楕円 257"/>
        <xdr:cNvSpPr/>
      </xdr:nvSpPr>
      <xdr:spPr>
        <a:xfrm>
          <a:off x="2857500" y="162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57123</xdr:rowOff>
    </xdr:from>
    <xdr:ext cx="599010" cy="259045"/>
    <xdr:sp macro="" textlink="">
      <xdr:nvSpPr>
        <xdr:cNvPr id="259" name="テキスト ボックス 258"/>
        <xdr:cNvSpPr txBox="1"/>
      </xdr:nvSpPr>
      <xdr:spPr>
        <a:xfrm>
          <a:off x="2608794" y="1600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194,345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123647</xdr:rowOff>
    </xdr:from>
    <xdr:to>
      <xdr:col>3</xdr:col>
      <xdr:colOff>3175</xdr:colOff>
      <xdr:row>95</xdr:row>
      <xdr:rowOff>53797</xdr:rowOff>
    </xdr:to>
    <xdr:sp macro="" textlink="">
      <xdr:nvSpPr>
        <xdr:cNvPr id="260" name="円/楕円 259"/>
        <xdr:cNvSpPr/>
      </xdr:nvSpPr>
      <xdr:spPr>
        <a:xfrm>
          <a:off x="1968500" y="162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70324</xdr:rowOff>
    </xdr:from>
    <xdr:ext cx="599010" cy="259045"/>
    <xdr:sp macro="" textlink="">
      <xdr:nvSpPr>
        <xdr:cNvPr id="261" name="テキスト ボックス 260"/>
        <xdr:cNvSpPr txBox="1"/>
      </xdr:nvSpPr>
      <xdr:spPr>
        <a:xfrm>
          <a:off x="1719794" y="1601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190,880</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126806</xdr:rowOff>
    </xdr:from>
    <xdr:to>
      <xdr:col>1</xdr:col>
      <xdr:colOff>485775</xdr:colOff>
      <xdr:row>95</xdr:row>
      <xdr:rowOff>56956</xdr:rowOff>
    </xdr:to>
    <xdr:sp macro="" textlink="">
      <xdr:nvSpPr>
        <xdr:cNvPr id="262" name="円/楕円 261"/>
        <xdr:cNvSpPr/>
      </xdr:nvSpPr>
      <xdr:spPr>
        <a:xfrm>
          <a:off x="1079500" y="162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73483</xdr:rowOff>
    </xdr:from>
    <xdr:ext cx="599010" cy="259045"/>
    <xdr:sp macro="" textlink="">
      <xdr:nvSpPr>
        <xdr:cNvPr id="263" name="テキスト ボックス 262"/>
        <xdr:cNvSpPr txBox="1"/>
      </xdr:nvSpPr>
      <xdr:spPr>
        <a:xfrm>
          <a:off x="830794" y="1601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5" name="円/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6" name="テキスト ボックス 31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7" name="円/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8" name="テキスト ボックス 317"/>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9" name="円/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0" name="テキスト ボックス 319"/>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1" name="円/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2" name="テキスト ボックス 321"/>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166912</xdr:rowOff>
    </xdr:from>
    <xdr:to>
      <xdr:col>15</xdr:col>
      <xdr:colOff>180975</xdr:colOff>
      <xdr:row>59</xdr:row>
      <xdr:rowOff>6894</xdr:rowOff>
    </xdr:to>
    <xdr:cxnSp macro="">
      <xdr:nvCxnSpPr>
        <xdr:cNvPr id="353" name="直線コネクタ 352"/>
        <xdr:cNvCxnSpPr/>
      </xdr:nvCxnSpPr>
      <xdr:spPr>
        <a:xfrm flipV="1">
          <a:off x="9639300" y="10111012"/>
          <a:ext cx="8382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6894</xdr:rowOff>
    </xdr:from>
    <xdr:to>
      <xdr:col>14</xdr:col>
      <xdr:colOff>28575</xdr:colOff>
      <xdr:row>59</xdr:row>
      <xdr:rowOff>16939</xdr:rowOff>
    </xdr:to>
    <xdr:cxnSp macro="">
      <xdr:nvCxnSpPr>
        <xdr:cNvPr id="356" name="直線コネクタ 355"/>
        <xdr:cNvCxnSpPr/>
      </xdr:nvCxnSpPr>
      <xdr:spPr>
        <a:xfrm flipV="1">
          <a:off x="8750300" y="10122444"/>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16939</xdr:rowOff>
    </xdr:from>
    <xdr:to>
      <xdr:col>12</xdr:col>
      <xdr:colOff>511175</xdr:colOff>
      <xdr:row>59</xdr:row>
      <xdr:rowOff>18159</xdr:rowOff>
    </xdr:to>
    <xdr:cxnSp macro="">
      <xdr:nvCxnSpPr>
        <xdr:cNvPr id="359" name="直線コネクタ 358"/>
        <xdr:cNvCxnSpPr/>
      </xdr:nvCxnSpPr>
      <xdr:spPr>
        <a:xfrm flipV="1">
          <a:off x="7861300" y="1013248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18159</xdr:rowOff>
    </xdr:from>
    <xdr:to>
      <xdr:col>11</xdr:col>
      <xdr:colOff>307975</xdr:colOff>
      <xdr:row>59</xdr:row>
      <xdr:rowOff>20933</xdr:rowOff>
    </xdr:to>
    <xdr:cxnSp macro="">
      <xdr:nvCxnSpPr>
        <xdr:cNvPr id="362" name="直線コネクタ 361"/>
        <xdr:cNvCxnSpPr/>
      </xdr:nvCxnSpPr>
      <xdr:spPr>
        <a:xfrm flipV="1">
          <a:off x="6972300" y="10133709"/>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116112</xdr:rowOff>
    </xdr:from>
    <xdr:to>
      <xdr:col>15</xdr:col>
      <xdr:colOff>231775</xdr:colOff>
      <xdr:row>59</xdr:row>
      <xdr:rowOff>46262</xdr:rowOff>
    </xdr:to>
    <xdr:sp macro="" textlink="">
      <xdr:nvSpPr>
        <xdr:cNvPr id="372" name="円/楕円 371"/>
        <xdr:cNvSpPr/>
      </xdr:nvSpPr>
      <xdr:spPr>
        <a:xfrm>
          <a:off x="10426700" y="100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31039</xdr:rowOff>
    </xdr:from>
    <xdr:ext cx="534377" cy="259045"/>
    <xdr:sp macro="" textlink="">
      <xdr:nvSpPr>
        <xdr:cNvPr id="373" name="農林水産業費該当値テキスト"/>
        <xdr:cNvSpPr txBox="1"/>
      </xdr:nvSpPr>
      <xdr:spPr>
        <a:xfrm>
          <a:off x="10528300" y="99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95,002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127544</xdr:rowOff>
    </xdr:from>
    <xdr:to>
      <xdr:col>14</xdr:col>
      <xdr:colOff>79375</xdr:colOff>
      <xdr:row>59</xdr:row>
      <xdr:rowOff>57694</xdr:rowOff>
    </xdr:to>
    <xdr:sp macro="" textlink="">
      <xdr:nvSpPr>
        <xdr:cNvPr id="374" name="円/楕円 373"/>
        <xdr:cNvSpPr/>
      </xdr:nvSpPr>
      <xdr:spPr>
        <a:xfrm>
          <a:off x="9588500" y="100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48821</xdr:rowOff>
    </xdr:from>
    <xdr:ext cx="534377" cy="259045"/>
    <xdr:sp macro="" textlink="">
      <xdr:nvSpPr>
        <xdr:cNvPr id="375" name="テキスト ボックス 374"/>
        <xdr:cNvSpPr txBox="1"/>
      </xdr:nvSpPr>
      <xdr:spPr>
        <a:xfrm>
          <a:off x="9372111" y="101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137589</xdr:rowOff>
    </xdr:from>
    <xdr:to>
      <xdr:col>12</xdr:col>
      <xdr:colOff>561975</xdr:colOff>
      <xdr:row>59</xdr:row>
      <xdr:rowOff>67739</xdr:rowOff>
    </xdr:to>
    <xdr:sp macro="" textlink="">
      <xdr:nvSpPr>
        <xdr:cNvPr id="376" name="円/楕円 375"/>
        <xdr:cNvSpPr/>
      </xdr:nvSpPr>
      <xdr:spPr>
        <a:xfrm>
          <a:off x="8699500" y="100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58866</xdr:rowOff>
    </xdr:from>
    <xdr:ext cx="534377" cy="259045"/>
    <xdr:sp macro="" textlink="">
      <xdr:nvSpPr>
        <xdr:cNvPr id="377" name="テキスト ボックス 376"/>
        <xdr:cNvSpPr txBox="1"/>
      </xdr:nvSpPr>
      <xdr:spPr>
        <a:xfrm>
          <a:off x="8483111" y="101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75,272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138809</xdr:rowOff>
    </xdr:from>
    <xdr:to>
      <xdr:col>11</xdr:col>
      <xdr:colOff>358775</xdr:colOff>
      <xdr:row>59</xdr:row>
      <xdr:rowOff>68959</xdr:rowOff>
    </xdr:to>
    <xdr:sp macro="" textlink="">
      <xdr:nvSpPr>
        <xdr:cNvPr id="378" name="円/楕円 377"/>
        <xdr:cNvSpPr/>
      </xdr:nvSpPr>
      <xdr:spPr>
        <a:xfrm>
          <a:off x="7810500" y="100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60086</xdr:rowOff>
    </xdr:from>
    <xdr:ext cx="534377" cy="259045"/>
    <xdr:sp macro="" textlink="">
      <xdr:nvSpPr>
        <xdr:cNvPr id="379" name="テキスト ボックス 378"/>
        <xdr:cNvSpPr txBox="1"/>
      </xdr:nvSpPr>
      <xdr:spPr>
        <a:xfrm>
          <a:off x="7594111" y="101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141583</xdr:rowOff>
    </xdr:from>
    <xdr:to>
      <xdr:col>10</xdr:col>
      <xdr:colOff>155575</xdr:colOff>
      <xdr:row>59</xdr:row>
      <xdr:rowOff>71733</xdr:rowOff>
    </xdr:to>
    <xdr:sp macro="" textlink="">
      <xdr:nvSpPr>
        <xdr:cNvPr id="380" name="円/楕円 379"/>
        <xdr:cNvSpPr/>
      </xdr:nvSpPr>
      <xdr:spPr>
        <a:xfrm>
          <a:off x="6921500" y="100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62860</xdr:rowOff>
    </xdr:from>
    <xdr:ext cx="534377" cy="259045"/>
    <xdr:sp macro="" textlink="">
      <xdr:nvSpPr>
        <xdr:cNvPr id="381" name="テキスト ボックス 380"/>
        <xdr:cNvSpPr txBox="1"/>
      </xdr:nvSpPr>
      <xdr:spPr>
        <a:xfrm>
          <a:off x="6705111" y="1017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1588</xdr:rowOff>
    </xdr:from>
    <xdr:to>
      <xdr:col>15</xdr:col>
      <xdr:colOff>180975</xdr:colOff>
      <xdr:row>78</xdr:row>
      <xdr:rowOff>39410</xdr:rowOff>
    </xdr:to>
    <xdr:cxnSp macro="">
      <xdr:nvCxnSpPr>
        <xdr:cNvPr id="410" name="直線コネクタ 409"/>
        <xdr:cNvCxnSpPr/>
      </xdr:nvCxnSpPr>
      <xdr:spPr>
        <a:xfrm flipV="1">
          <a:off x="9639300" y="13374688"/>
          <a:ext cx="838200" cy="3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11"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39410</xdr:rowOff>
    </xdr:from>
    <xdr:to>
      <xdr:col>14</xdr:col>
      <xdr:colOff>28575</xdr:colOff>
      <xdr:row>78</xdr:row>
      <xdr:rowOff>56966</xdr:rowOff>
    </xdr:to>
    <xdr:cxnSp macro="">
      <xdr:nvCxnSpPr>
        <xdr:cNvPr id="413" name="直線コネクタ 412"/>
        <xdr:cNvCxnSpPr/>
      </xdr:nvCxnSpPr>
      <xdr:spPr>
        <a:xfrm flipV="1">
          <a:off x="8750300" y="13412510"/>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47734</xdr:rowOff>
    </xdr:from>
    <xdr:to>
      <xdr:col>12</xdr:col>
      <xdr:colOff>511175</xdr:colOff>
      <xdr:row>78</xdr:row>
      <xdr:rowOff>56966</xdr:rowOff>
    </xdr:to>
    <xdr:cxnSp macro="">
      <xdr:nvCxnSpPr>
        <xdr:cNvPr id="416" name="直線コネクタ 415"/>
        <xdr:cNvCxnSpPr/>
      </xdr:nvCxnSpPr>
      <xdr:spPr>
        <a:xfrm>
          <a:off x="7861300" y="13420834"/>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42259</xdr:rowOff>
    </xdr:from>
    <xdr:to>
      <xdr:col>11</xdr:col>
      <xdr:colOff>307975</xdr:colOff>
      <xdr:row>78</xdr:row>
      <xdr:rowOff>47734</xdr:rowOff>
    </xdr:to>
    <xdr:cxnSp macro="">
      <xdr:nvCxnSpPr>
        <xdr:cNvPr id="419" name="直線コネクタ 418"/>
        <xdr:cNvCxnSpPr/>
      </xdr:nvCxnSpPr>
      <xdr:spPr>
        <a:xfrm>
          <a:off x="6972300" y="13415359"/>
          <a:ext cx="8890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113847</xdr:rowOff>
    </xdr:from>
    <xdr:ext cx="534377" cy="259045"/>
    <xdr:sp macro="" textlink="">
      <xdr:nvSpPr>
        <xdr:cNvPr id="421" name="テキスト ボックス 420"/>
        <xdr:cNvSpPr txBox="1"/>
      </xdr:nvSpPr>
      <xdr:spPr>
        <a:xfrm>
          <a:off x="7594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135881</xdr:rowOff>
    </xdr:from>
    <xdr:ext cx="534377" cy="259045"/>
    <xdr:sp macro="" textlink="">
      <xdr:nvSpPr>
        <xdr:cNvPr id="423" name="テキスト ボックス 422"/>
        <xdr:cNvSpPr txBox="1"/>
      </xdr:nvSpPr>
      <xdr:spPr>
        <a:xfrm>
          <a:off x="6705111" y="135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122238</xdr:rowOff>
    </xdr:from>
    <xdr:to>
      <xdr:col>15</xdr:col>
      <xdr:colOff>231775</xdr:colOff>
      <xdr:row>78</xdr:row>
      <xdr:rowOff>52388</xdr:rowOff>
    </xdr:to>
    <xdr:sp macro="" textlink="">
      <xdr:nvSpPr>
        <xdr:cNvPr id="429" name="円/楕円 428"/>
        <xdr:cNvSpPr/>
      </xdr:nvSpPr>
      <xdr:spPr>
        <a:xfrm>
          <a:off x="10426700" y="13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145115</xdr:rowOff>
    </xdr:from>
    <xdr:ext cx="534377" cy="259045"/>
    <xdr:sp macro="" textlink="">
      <xdr:nvSpPr>
        <xdr:cNvPr id="430" name="商工費該当値テキスト"/>
        <xdr:cNvSpPr txBox="1"/>
      </xdr:nvSpPr>
      <xdr:spPr>
        <a:xfrm>
          <a:off x="10528300" y="131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56,250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160060</xdr:rowOff>
    </xdr:from>
    <xdr:to>
      <xdr:col>14</xdr:col>
      <xdr:colOff>79375</xdr:colOff>
      <xdr:row>78</xdr:row>
      <xdr:rowOff>90210</xdr:rowOff>
    </xdr:to>
    <xdr:sp macro="" textlink="">
      <xdr:nvSpPr>
        <xdr:cNvPr id="431" name="円/楕円 430"/>
        <xdr:cNvSpPr/>
      </xdr:nvSpPr>
      <xdr:spPr>
        <a:xfrm>
          <a:off x="9588500" y="133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81337</xdr:rowOff>
    </xdr:from>
    <xdr:ext cx="534377" cy="259045"/>
    <xdr:sp macro="" textlink="">
      <xdr:nvSpPr>
        <xdr:cNvPr id="432" name="テキスト ボックス 431"/>
        <xdr:cNvSpPr txBox="1"/>
      </xdr:nvSpPr>
      <xdr:spPr>
        <a:xfrm>
          <a:off x="9372111" y="134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6166</xdr:rowOff>
    </xdr:from>
    <xdr:to>
      <xdr:col>12</xdr:col>
      <xdr:colOff>561975</xdr:colOff>
      <xdr:row>78</xdr:row>
      <xdr:rowOff>107766</xdr:rowOff>
    </xdr:to>
    <xdr:sp macro="" textlink="">
      <xdr:nvSpPr>
        <xdr:cNvPr id="433" name="円/楕円 432"/>
        <xdr:cNvSpPr/>
      </xdr:nvSpPr>
      <xdr:spPr>
        <a:xfrm>
          <a:off x="8699500" y="133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98893</xdr:rowOff>
    </xdr:from>
    <xdr:ext cx="534377" cy="259045"/>
    <xdr:sp macro="" textlink="">
      <xdr:nvSpPr>
        <xdr:cNvPr id="434" name="テキスト ボックス 433"/>
        <xdr:cNvSpPr txBox="1"/>
      </xdr:nvSpPr>
      <xdr:spPr>
        <a:xfrm>
          <a:off x="8483111" y="134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168384</xdr:rowOff>
    </xdr:from>
    <xdr:to>
      <xdr:col>11</xdr:col>
      <xdr:colOff>358775</xdr:colOff>
      <xdr:row>78</xdr:row>
      <xdr:rowOff>98534</xdr:rowOff>
    </xdr:to>
    <xdr:sp macro="" textlink="">
      <xdr:nvSpPr>
        <xdr:cNvPr id="435" name="円/楕円 434"/>
        <xdr:cNvSpPr/>
      </xdr:nvSpPr>
      <xdr:spPr>
        <a:xfrm>
          <a:off x="7810500" y="133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115061</xdr:rowOff>
    </xdr:from>
    <xdr:ext cx="534377" cy="259045"/>
    <xdr:sp macro="" textlink="">
      <xdr:nvSpPr>
        <xdr:cNvPr id="436" name="テキスト ボックス 435"/>
        <xdr:cNvSpPr txBox="1"/>
      </xdr:nvSpPr>
      <xdr:spPr>
        <a:xfrm>
          <a:off x="7594111" y="131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162909</xdr:rowOff>
    </xdr:from>
    <xdr:to>
      <xdr:col>10</xdr:col>
      <xdr:colOff>155575</xdr:colOff>
      <xdr:row>78</xdr:row>
      <xdr:rowOff>93059</xdr:rowOff>
    </xdr:to>
    <xdr:sp macro="" textlink="">
      <xdr:nvSpPr>
        <xdr:cNvPr id="437" name="円/楕円 436"/>
        <xdr:cNvSpPr/>
      </xdr:nvSpPr>
      <xdr:spPr>
        <a:xfrm>
          <a:off x="6921500" y="1336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109586</xdr:rowOff>
    </xdr:from>
    <xdr:ext cx="534377" cy="259045"/>
    <xdr:sp macro="" textlink="">
      <xdr:nvSpPr>
        <xdr:cNvPr id="438" name="テキスト ボックス 437"/>
        <xdr:cNvSpPr txBox="1"/>
      </xdr:nvSpPr>
      <xdr:spPr>
        <a:xfrm>
          <a:off x="6705111" y="1313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112688</xdr:rowOff>
    </xdr:from>
    <xdr:to>
      <xdr:col>15</xdr:col>
      <xdr:colOff>180975</xdr:colOff>
      <xdr:row>98</xdr:row>
      <xdr:rowOff>123310</xdr:rowOff>
    </xdr:to>
    <xdr:cxnSp macro="">
      <xdr:nvCxnSpPr>
        <xdr:cNvPr id="467" name="直線コネクタ 466"/>
        <xdr:cNvCxnSpPr/>
      </xdr:nvCxnSpPr>
      <xdr:spPr>
        <a:xfrm flipV="1">
          <a:off x="9639300" y="16914788"/>
          <a:ext cx="8382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8"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123310</xdr:rowOff>
    </xdr:from>
    <xdr:to>
      <xdr:col>14</xdr:col>
      <xdr:colOff>28575</xdr:colOff>
      <xdr:row>98</xdr:row>
      <xdr:rowOff>160575</xdr:rowOff>
    </xdr:to>
    <xdr:cxnSp macro="">
      <xdr:nvCxnSpPr>
        <xdr:cNvPr id="470" name="直線コネクタ 469"/>
        <xdr:cNvCxnSpPr/>
      </xdr:nvCxnSpPr>
      <xdr:spPr>
        <a:xfrm flipV="1">
          <a:off x="8750300" y="16925410"/>
          <a:ext cx="889000" cy="3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118131</xdr:rowOff>
    </xdr:from>
    <xdr:to>
      <xdr:col>12</xdr:col>
      <xdr:colOff>511175</xdr:colOff>
      <xdr:row>98</xdr:row>
      <xdr:rowOff>160575</xdr:rowOff>
    </xdr:to>
    <xdr:cxnSp macro="">
      <xdr:nvCxnSpPr>
        <xdr:cNvPr id="473" name="直線コネクタ 472"/>
        <xdr:cNvCxnSpPr/>
      </xdr:nvCxnSpPr>
      <xdr:spPr>
        <a:xfrm>
          <a:off x="7861300" y="16920231"/>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118131</xdr:rowOff>
    </xdr:from>
    <xdr:to>
      <xdr:col>11</xdr:col>
      <xdr:colOff>307975</xdr:colOff>
      <xdr:row>98</xdr:row>
      <xdr:rowOff>165122</xdr:rowOff>
    </xdr:to>
    <xdr:cxnSp macro="">
      <xdr:nvCxnSpPr>
        <xdr:cNvPr id="476" name="直線コネクタ 475"/>
        <xdr:cNvCxnSpPr/>
      </xdr:nvCxnSpPr>
      <xdr:spPr>
        <a:xfrm flipV="1">
          <a:off x="6972300" y="16920231"/>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170288</xdr:rowOff>
    </xdr:from>
    <xdr:ext cx="599010" cy="259045"/>
    <xdr:sp macro="" textlink="">
      <xdr:nvSpPr>
        <xdr:cNvPr id="478" name="テキスト ボックス 477"/>
        <xdr:cNvSpPr txBox="1"/>
      </xdr:nvSpPr>
      <xdr:spPr>
        <a:xfrm>
          <a:off x="7561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61888</xdr:rowOff>
    </xdr:from>
    <xdr:to>
      <xdr:col>15</xdr:col>
      <xdr:colOff>231775</xdr:colOff>
      <xdr:row>98</xdr:row>
      <xdr:rowOff>163488</xdr:rowOff>
    </xdr:to>
    <xdr:sp macro="" textlink="">
      <xdr:nvSpPr>
        <xdr:cNvPr id="486" name="円/楕円 485"/>
        <xdr:cNvSpPr/>
      </xdr:nvSpPr>
      <xdr:spPr>
        <a:xfrm>
          <a:off x="10426700" y="168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21265</xdr:rowOff>
    </xdr:from>
    <xdr:ext cx="599010" cy="259045"/>
    <xdr:sp macro="" textlink="">
      <xdr:nvSpPr>
        <xdr:cNvPr id="487" name="土木費該当値テキスト"/>
        <xdr:cNvSpPr txBox="1"/>
      </xdr:nvSpPr>
      <xdr:spPr>
        <a:xfrm>
          <a:off x="10528300" y="1665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135,449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72510</xdr:rowOff>
    </xdr:from>
    <xdr:to>
      <xdr:col>14</xdr:col>
      <xdr:colOff>79375</xdr:colOff>
      <xdr:row>99</xdr:row>
      <xdr:rowOff>2660</xdr:rowOff>
    </xdr:to>
    <xdr:sp macro="" textlink="">
      <xdr:nvSpPr>
        <xdr:cNvPr id="488" name="円/楕円 487"/>
        <xdr:cNvSpPr/>
      </xdr:nvSpPr>
      <xdr:spPr>
        <a:xfrm>
          <a:off x="9588500" y="1687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165237</xdr:rowOff>
    </xdr:from>
    <xdr:ext cx="599010" cy="259045"/>
    <xdr:sp macro="" textlink="">
      <xdr:nvSpPr>
        <xdr:cNvPr id="489" name="テキスト ボックス 488"/>
        <xdr:cNvSpPr txBox="1"/>
      </xdr:nvSpPr>
      <xdr:spPr>
        <a:xfrm>
          <a:off x="9339794" y="169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121,509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109775</xdr:rowOff>
    </xdr:from>
    <xdr:to>
      <xdr:col>12</xdr:col>
      <xdr:colOff>561975</xdr:colOff>
      <xdr:row>99</xdr:row>
      <xdr:rowOff>39925</xdr:rowOff>
    </xdr:to>
    <xdr:sp macro="" textlink="">
      <xdr:nvSpPr>
        <xdr:cNvPr id="490" name="円/楕円 489"/>
        <xdr:cNvSpPr/>
      </xdr:nvSpPr>
      <xdr:spPr>
        <a:xfrm>
          <a:off x="8699500" y="169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31052</xdr:rowOff>
    </xdr:from>
    <xdr:ext cx="534377" cy="259045"/>
    <xdr:sp macro="" textlink="">
      <xdr:nvSpPr>
        <xdr:cNvPr id="491" name="テキスト ボックス 490"/>
        <xdr:cNvSpPr txBox="1"/>
      </xdr:nvSpPr>
      <xdr:spPr>
        <a:xfrm>
          <a:off x="8483111" y="1700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72,605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67331</xdr:rowOff>
    </xdr:from>
    <xdr:to>
      <xdr:col>11</xdr:col>
      <xdr:colOff>358775</xdr:colOff>
      <xdr:row>98</xdr:row>
      <xdr:rowOff>168931</xdr:rowOff>
    </xdr:to>
    <xdr:sp macro="" textlink="">
      <xdr:nvSpPr>
        <xdr:cNvPr id="492" name="円/楕円 491"/>
        <xdr:cNvSpPr/>
      </xdr:nvSpPr>
      <xdr:spPr>
        <a:xfrm>
          <a:off x="7810500" y="168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14008</xdr:rowOff>
    </xdr:from>
    <xdr:ext cx="599010" cy="259045"/>
    <xdr:sp macro="" textlink="">
      <xdr:nvSpPr>
        <xdr:cNvPr id="493" name="テキスト ボックス 492"/>
        <xdr:cNvSpPr txBox="1"/>
      </xdr:nvSpPr>
      <xdr:spPr>
        <a:xfrm>
          <a:off x="7561794" y="1664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128,307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114322</xdr:rowOff>
    </xdr:from>
    <xdr:to>
      <xdr:col>10</xdr:col>
      <xdr:colOff>155575</xdr:colOff>
      <xdr:row>99</xdr:row>
      <xdr:rowOff>44472</xdr:rowOff>
    </xdr:to>
    <xdr:sp macro="" textlink="">
      <xdr:nvSpPr>
        <xdr:cNvPr id="494" name="円/楕円 493"/>
        <xdr:cNvSpPr/>
      </xdr:nvSpPr>
      <xdr:spPr>
        <a:xfrm>
          <a:off x="6921500" y="16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35599</xdr:rowOff>
    </xdr:from>
    <xdr:ext cx="534377" cy="259045"/>
    <xdr:sp macro="" textlink="">
      <xdr:nvSpPr>
        <xdr:cNvPr id="495" name="テキスト ボックス 494"/>
        <xdr:cNvSpPr txBox="1"/>
      </xdr:nvSpPr>
      <xdr:spPr>
        <a:xfrm>
          <a:off x="6705111" y="1700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133361</xdr:rowOff>
    </xdr:from>
    <xdr:to>
      <xdr:col>23</xdr:col>
      <xdr:colOff>517525</xdr:colOff>
      <xdr:row>37</xdr:row>
      <xdr:rowOff>142679</xdr:rowOff>
    </xdr:to>
    <xdr:cxnSp macro="">
      <xdr:nvCxnSpPr>
        <xdr:cNvPr id="522" name="直線コネクタ 521"/>
        <xdr:cNvCxnSpPr/>
      </xdr:nvCxnSpPr>
      <xdr:spPr>
        <a:xfrm flipV="1">
          <a:off x="15481300" y="6477011"/>
          <a:ext cx="8382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142679</xdr:rowOff>
    </xdr:from>
    <xdr:to>
      <xdr:col>22</xdr:col>
      <xdr:colOff>365125</xdr:colOff>
      <xdr:row>38</xdr:row>
      <xdr:rowOff>11009</xdr:rowOff>
    </xdr:to>
    <xdr:cxnSp macro="">
      <xdr:nvCxnSpPr>
        <xdr:cNvPr id="525" name="直線コネクタ 524"/>
        <xdr:cNvCxnSpPr/>
      </xdr:nvCxnSpPr>
      <xdr:spPr>
        <a:xfrm flipV="1">
          <a:off x="14592300" y="6486329"/>
          <a:ext cx="889000" cy="3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7" name="テキスト ボックス 526"/>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11009</xdr:rowOff>
    </xdr:from>
    <xdr:to>
      <xdr:col>21</xdr:col>
      <xdr:colOff>161925</xdr:colOff>
      <xdr:row>38</xdr:row>
      <xdr:rowOff>11469</xdr:rowOff>
    </xdr:to>
    <xdr:cxnSp macro="">
      <xdr:nvCxnSpPr>
        <xdr:cNvPr id="528" name="直線コネクタ 527"/>
        <xdr:cNvCxnSpPr/>
      </xdr:nvCxnSpPr>
      <xdr:spPr>
        <a:xfrm flipV="1">
          <a:off x="13703300" y="6526109"/>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160621</xdr:rowOff>
    </xdr:from>
    <xdr:to>
      <xdr:col>19</xdr:col>
      <xdr:colOff>644525</xdr:colOff>
      <xdr:row>38</xdr:row>
      <xdr:rowOff>11469</xdr:rowOff>
    </xdr:to>
    <xdr:cxnSp macro="">
      <xdr:nvCxnSpPr>
        <xdr:cNvPr id="531" name="直線コネクタ 530"/>
        <xdr:cNvCxnSpPr/>
      </xdr:nvCxnSpPr>
      <xdr:spPr>
        <a:xfrm>
          <a:off x="12814300" y="6504271"/>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82561</xdr:rowOff>
    </xdr:from>
    <xdr:to>
      <xdr:col>23</xdr:col>
      <xdr:colOff>568325</xdr:colOff>
      <xdr:row>38</xdr:row>
      <xdr:rowOff>12711</xdr:rowOff>
    </xdr:to>
    <xdr:sp macro="" textlink="">
      <xdr:nvSpPr>
        <xdr:cNvPr id="541" name="円/楕円 540"/>
        <xdr:cNvSpPr/>
      </xdr:nvSpPr>
      <xdr:spPr>
        <a:xfrm>
          <a:off x="16268700" y="64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105438</xdr:rowOff>
    </xdr:from>
    <xdr:ext cx="534377" cy="259045"/>
    <xdr:sp macro="" textlink="">
      <xdr:nvSpPr>
        <xdr:cNvPr id="542" name="消防費該当値テキスト"/>
        <xdr:cNvSpPr txBox="1"/>
      </xdr:nvSpPr>
      <xdr:spPr>
        <a:xfrm>
          <a:off x="16370300" y="627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77,773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91879</xdr:rowOff>
    </xdr:from>
    <xdr:to>
      <xdr:col>22</xdr:col>
      <xdr:colOff>415925</xdr:colOff>
      <xdr:row>38</xdr:row>
      <xdr:rowOff>22028</xdr:rowOff>
    </xdr:to>
    <xdr:sp macro="" textlink="">
      <xdr:nvSpPr>
        <xdr:cNvPr id="543" name="円/楕円 542"/>
        <xdr:cNvSpPr/>
      </xdr:nvSpPr>
      <xdr:spPr>
        <a:xfrm>
          <a:off x="15430500" y="6435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38556</xdr:rowOff>
    </xdr:from>
    <xdr:ext cx="534377" cy="259045"/>
    <xdr:sp macro="" textlink="">
      <xdr:nvSpPr>
        <xdr:cNvPr id="544" name="テキスト ボックス 543"/>
        <xdr:cNvSpPr txBox="1"/>
      </xdr:nvSpPr>
      <xdr:spPr>
        <a:xfrm>
          <a:off x="15214111" y="62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131660</xdr:rowOff>
    </xdr:from>
    <xdr:to>
      <xdr:col>21</xdr:col>
      <xdr:colOff>212725</xdr:colOff>
      <xdr:row>38</xdr:row>
      <xdr:rowOff>61810</xdr:rowOff>
    </xdr:to>
    <xdr:sp macro="" textlink="">
      <xdr:nvSpPr>
        <xdr:cNvPr id="545" name="円/楕円 544"/>
        <xdr:cNvSpPr/>
      </xdr:nvSpPr>
      <xdr:spPr>
        <a:xfrm>
          <a:off x="14541500" y="64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78337</xdr:rowOff>
    </xdr:from>
    <xdr:ext cx="534377" cy="259045"/>
    <xdr:sp macro="" textlink="">
      <xdr:nvSpPr>
        <xdr:cNvPr id="546" name="テキスト ボックス 545"/>
        <xdr:cNvSpPr txBox="1"/>
      </xdr:nvSpPr>
      <xdr:spPr>
        <a:xfrm>
          <a:off x="14325111" y="62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132119</xdr:rowOff>
    </xdr:from>
    <xdr:to>
      <xdr:col>20</xdr:col>
      <xdr:colOff>9525</xdr:colOff>
      <xdr:row>38</xdr:row>
      <xdr:rowOff>62269</xdr:rowOff>
    </xdr:to>
    <xdr:sp macro="" textlink="">
      <xdr:nvSpPr>
        <xdr:cNvPr id="547" name="円/楕円 546"/>
        <xdr:cNvSpPr/>
      </xdr:nvSpPr>
      <xdr:spPr>
        <a:xfrm>
          <a:off x="13652500" y="64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78796</xdr:rowOff>
    </xdr:from>
    <xdr:ext cx="534377" cy="259045"/>
    <xdr:sp macro="" textlink="">
      <xdr:nvSpPr>
        <xdr:cNvPr id="548" name="テキスト ボックス 547"/>
        <xdr:cNvSpPr txBox="1"/>
      </xdr:nvSpPr>
      <xdr:spPr>
        <a:xfrm>
          <a:off x="13436111" y="625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109822</xdr:rowOff>
    </xdr:from>
    <xdr:to>
      <xdr:col>18</xdr:col>
      <xdr:colOff>492125</xdr:colOff>
      <xdr:row>38</xdr:row>
      <xdr:rowOff>39971</xdr:rowOff>
    </xdr:to>
    <xdr:sp macro="" textlink="">
      <xdr:nvSpPr>
        <xdr:cNvPr id="549" name="円/楕円 548"/>
        <xdr:cNvSpPr/>
      </xdr:nvSpPr>
      <xdr:spPr>
        <a:xfrm>
          <a:off x="12763500" y="64534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56499</xdr:rowOff>
    </xdr:from>
    <xdr:ext cx="534377" cy="259045"/>
    <xdr:sp macro="" textlink="">
      <xdr:nvSpPr>
        <xdr:cNvPr id="550" name="テキスト ボックス 549"/>
        <xdr:cNvSpPr txBox="1"/>
      </xdr:nvSpPr>
      <xdr:spPr>
        <a:xfrm>
          <a:off x="12547111" y="622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69771</xdr:rowOff>
    </xdr:from>
    <xdr:to>
      <xdr:col>23</xdr:col>
      <xdr:colOff>517525</xdr:colOff>
      <xdr:row>57</xdr:row>
      <xdr:rowOff>119492</xdr:rowOff>
    </xdr:to>
    <xdr:cxnSp macro="">
      <xdr:nvCxnSpPr>
        <xdr:cNvPr id="579" name="直線コネクタ 578"/>
        <xdr:cNvCxnSpPr/>
      </xdr:nvCxnSpPr>
      <xdr:spPr>
        <a:xfrm flipV="1">
          <a:off x="15481300" y="9842421"/>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80"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119492</xdr:rowOff>
    </xdr:from>
    <xdr:to>
      <xdr:col>22</xdr:col>
      <xdr:colOff>365125</xdr:colOff>
      <xdr:row>57</xdr:row>
      <xdr:rowOff>133625</xdr:rowOff>
    </xdr:to>
    <xdr:cxnSp macro="">
      <xdr:nvCxnSpPr>
        <xdr:cNvPr id="582" name="直線コネクタ 581"/>
        <xdr:cNvCxnSpPr/>
      </xdr:nvCxnSpPr>
      <xdr:spPr>
        <a:xfrm flipV="1">
          <a:off x="14592300" y="9892142"/>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14745</xdr:rowOff>
    </xdr:from>
    <xdr:ext cx="599010" cy="259045"/>
    <xdr:sp macro="" textlink="">
      <xdr:nvSpPr>
        <xdr:cNvPr id="584" name="テキスト ボックス 583"/>
        <xdr:cNvSpPr txBox="1"/>
      </xdr:nvSpPr>
      <xdr:spPr>
        <a:xfrm>
          <a:off x="15181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107456</xdr:rowOff>
    </xdr:from>
    <xdr:to>
      <xdr:col>21</xdr:col>
      <xdr:colOff>161925</xdr:colOff>
      <xdr:row>57</xdr:row>
      <xdr:rowOff>133625</xdr:rowOff>
    </xdr:to>
    <xdr:cxnSp macro="">
      <xdr:nvCxnSpPr>
        <xdr:cNvPr id="585" name="直線コネクタ 584"/>
        <xdr:cNvCxnSpPr/>
      </xdr:nvCxnSpPr>
      <xdr:spPr>
        <a:xfrm>
          <a:off x="13703300" y="9880106"/>
          <a:ext cx="8890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21422</xdr:rowOff>
    </xdr:from>
    <xdr:ext cx="599010" cy="259045"/>
    <xdr:sp macro="" textlink="">
      <xdr:nvSpPr>
        <xdr:cNvPr id="587" name="テキスト ボックス 586"/>
        <xdr:cNvSpPr txBox="1"/>
      </xdr:nvSpPr>
      <xdr:spPr>
        <a:xfrm>
          <a:off x="14292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107456</xdr:rowOff>
    </xdr:from>
    <xdr:to>
      <xdr:col>19</xdr:col>
      <xdr:colOff>644525</xdr:colOff>
      <xdr:row>57</xdr:row>
      <xdr:rowOff>120795</xdr:rowOff>
    </xdr:to>
    <xdr:cxnSp macro="">
      <xdr:nvCxnSpPr>
        <xdr:cNvPr id="588" name="直線コネクタ 587"/>
        <xdr:cNvCxnSpPr/>
      </xdr:nvCxnSpPr>
      <xdr:spPr>
        <a:xfrm flipV="1">
          <a:off x="12814300" y="9880106"/>
          <a:ext cx="889000" cy="1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58914</xdr:rowOff>
    </xdr:from>
    <xdr:ext cx="599010" cy="259045"/>
    <xdr:sp macro="" textlink="">
      <xdr:nvSpPr>
        <xdr:cNvPr id="592" name="テキスト ボックス 591"/>
        <xdr:cNvSpPr txBox="1"/>
      </xdr:nvSpPr>
      <xdr:spPr>
        <a:xfrm>
          <a:off x="12514794" y="1000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18971</xdr:rowOff>
    </xdr:from>
    <xdr:to>
      <xdr:col>23</xdr:col>
      <xdr:colOff>568325</xdr:colOff>
      <xdr:row>57</xdr:row>
      <xdr:rowOff>120571</xdr:rowOff>
    </xdr:to>
    <xdr:sp macro="" textlink="">
      <xdr:nvSpPr>
        <xdr:cNvPr id="598" name="円/楕円 597"/>
        <xdr:cNvSpPr/>
      </xdr:nvSpPr>
      <xdr:spPr>
        <a:xfrm>
          <a:off x="16268700" y="97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41848</xdr:rowOff>
    </xdr:from>
    <xdr:ext cx="599010" cy="259045"/>
    <xdr:sp macro="" textlink="">
      <xdr:nvSpPr>
        <xdr:cNvPr id="599" name="教育費該当値テキスト"/>
        <xdr:cNvSpPr txBox="1"/>
      </xdr:nvSpPr>
      <xdr:spPr>
        <a:xfrm>
          <a:off x="16370300" y="964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166,708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68692</xdr:rowOff>
    </xdr:from>
    <xdr:to>
      <xdr:col>22</xdr:col>
      <xdr:colOff>415925</xdr:colOff>
      <xdr:row>57</xdr:row>
      <xdr:rowOff>170292</xdr:rowOff>
    </xdr:to>
    <xdr:sp macro="" textlink="">
      <xdr:nvSpPr>
        <xdr:cNvPr id="600" name="円/楕円 599"/>
        <xdr:cNvSpPr/>
      </xdr:nvSpPr>
      <xdr:spPr>
        <a:xfrm>
          <a:off x="154305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15369</xdr:rowOff>
    </xdr:from>
    <xdr:ext cx="599010" cy="259045"/>
    <xdr:sp macro="" textlink="">
      <xdr:nvSpPr>
        <xdr:cNvPr id="601" name="テキスト ボックス 600"/>
        <xdr:cNvSpPr txBox="1"/>
      </xdr:nvSpPr>
      <xdr:spPr>
        <a:xfrm>
          <a:off x="15181794" y="961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82825</xdr:rowOff>
    </xdr:from>
    <xdr:to>
      <xdr:col>21</xdr:col>
      <xdr:colOff>212725</xdr:colOff>
      <xdr:row>58</xdr:row>
      <xdr:rowOff>12975</xdr:rowOff>
    </xdr:to>
    <xdr:sp macro="" textlink="">
      <xdr:nvSpPr>
        <xdr:cNvPr id="602" name="円/楕円 601"/>
        <xdr:cNvSpPr/>
      </xdr:nvSpPr>
      <xdr:spPr>
        <a:xfrm>
          <a:off x="14541500" y="98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29502</xdr:rowOff>
    </xdr:from>
    <xdr:ext cx="599010" cy="259045"/>
    <xdr:sp macro="" textlink="">
      <xdr:nvSpPr>
        <xdr:cNvPr id="603" name="テキスト ボックス 602"/>
        <xdr:cNvSpPr txBox="1"/>
      </xdr:nvSpPr>
      <xdr:spPr>
        <a:xfrm>
          <a:off x="14292794" y="96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133,189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56656</xdr:rowOff>
    </xdr:from>
    <xdr:to>
      <xdr:col>20</xdr:col>
      <xdr:colOff>9525</xdr:colOff>
      <xdr:row>57</xdr:row>
      <xdr:rowOff>158256</xdr:rowOff>
    </xdr:to>
    <xdr:sp macro="" textlink="">
      <xdr:nvSpPr>
        <xdr:cNvPr id="604" name="円/楕円 603"/>
        <xdr:cNvSpPr/>
      </xdr:nvSpPr>
      <xdr:spPr>
        <a:xfrm>
          <a:off x="13652500" y="98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3333</xdr:rowOff>
    </xdr:from>
    <xdr:ext cx="599010" cy="259045"/>
    <xdr:sp macro="" textlink="">
      <xdr:nvSpPr>
        <xdr:cNvPr id="605" name="テキスト ボックス 604"/>
        <xdr:cNvSpPr txBox="1"/>
      </xdr:nvSpPr>
      <xdr:spPr>
        <a:xfrm>
          <a:off x="13403794" y="960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146,926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69995</xdr:rowOff>
    </xdr:from>
    <xdr:to>
      <xdr:col>18</xdr:col>
      <xdr:colOff>492125</xdr:colOff>
      <xdr:row>58</xdr:row>
      <xdr:rowOff>145</xdr:rowOff>
    </xdr:to>
    <xdr:sp macro="" textlink="">
      <xdr:nvSpPr>
        <xdr:cNvPr id="606" name="円/楕円 605"/>
        <xdr:cNvSpPr/>
      </xdr:nvSpPr>
      <xdr:spPr>
        <a:xfrm>
          <a:off x="12763500" y="98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16672</xdr:rowOff>
    </xdr:from>
    <xdr:ext cx="599010" cy="259045"/>
    <xdr:sp macro="" textlink="">
      <xdr:nvSpPr>
        <xdr:cNvPr id="607" name="テキスト ボックス 606"/>
        <xdr:cNvSpPr txBox="1"/>
      </xdr:nvSpPr>
      <xdr:spPr>
        <a:xfrm>
          <a:off x="12514794" y="961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139,924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127124</xdr:rowOff>
    </xdr:from>
    <xdr:to>
      <xdr:col>23</xdr:col>
      <xdr:colOff>517525</xdr:colOff>
      <xdr:row>78</xdr:row>
      <xdr:rowOff>135620</xdr:rowOff>
    </xdr:to>
    <xdr:cxnSp macro="">
      <xdr:nvCxnSpPr>
        <xdr:cNvPr id="634" name="直線コネクタ 633"/>
        <xdr:cNvCxnSpPr/>
      </xdr:nvCxnSpPr>
      <xdr:spPr>
        <a:xfrm>
          <a:off x="15481300" y="13500224"/>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6370300" y="13280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101910</xdr:rowOff>
    </xdr:from>
    <xdr:to>
      <xdr:col>22</xdr:col>
      <xdr:colOff>365125</xdr:colOff>
      <xdr:row>78</xdr:row>
      <xdr:rowOff>127124</xdr:rowOff>
    </xdr:to>
    <xdr:cxnSp macro="">
      <xdr:nvCxnSpPr>
        <xdr:cNvPr id="637" name="直線コネクタ 636"/>
        <xdr:cNvCxnSpPr/>
      </xdr:nvCxnSpPr>
      <xdr:spPr>
        <a:xfrm>
          <a:off x="14592300" y="13475010"/>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101910</xdr:rowOff>
    </xdr:from>
    <xdr:to>
      <xdr:col>21</xdr:col>
      <xdr:colOff>161925</xdr:colOff>
      <xdr:row>78</xdr:row>
      <xdr:rowOff>113640</xdr:rowOff>
    </xdr:to>
    <xdr:cxnSp macro="">
      <xdr:nvCxnSpPr>
        <xdr:cNvPr id="640" name="直線コネクタ 639"/>
        <xdr:cNvCxnSpPr/>
      </xdr:nvCxnSpPr>
      <xdr:spPr>
        <a:xfrm flipV="1">
          <a:off x="13703300" y="13475010"/>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113640</xdr:rowOff>
    </xdr:from>
    <xdr:to>
      <xdr:col>19</xdr:col>
      <xdr:colOff>644525</xdr:colOff>
      <xdr:row>78</xdr:row>
      <xdr:rowOff>136275</xdr:rowOff>
    </xdr:to>
    <xdr:cxnSp macro="">
      <xdr:nvCxnSpPr>
        <xdr:cNvPr id="643" name="直線コネクタ 642"/>
        <xdr:cNvCxnSpPr/>
      </xdr:nvCxnSpPr>
      <xdr:spPr>
        <a:xfrm flipV="1">
          <a:off x="12814300" y="13486740"/>
          <a:ext cx="889000" cy="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84820</xdr:rowOff>
    </xdr:from>
    <xdr:to>
      <xdr:col>23</xdr:col>
      <xdr:colOff>568325</xdr:colOff>
      <xdr:row>79</xdr:row>
      <xdr:rowOff>14970</xdr:rowOff>
    </xdr:to>
    <xdr:sp macro="" textlink="">
      <xdr:nvSpPr>
        <xdr:cNvPr id="653" name="円/楕円 652"/>
        <xdr:cNvSpPr/>
      </xdr:nvSpPr>
      <xdr:spPr>
        <a:xfrm>
          <a:off x="16268700" y="134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34100</xdr:rowOff>
    </xdr:from>
    <xdr:ext cx="469744" cy="259045"/>
    <xdr:sp macro="" textlink="">
      <xdr:nvSpPr>
        <xdr:cNvPr id="654" name="災害復旧費該当値テキスト"/>
        <xdr:cNvSpPr txBox="1"/>
      </xdr:nvSpPr>
      <xdr:spPr>
        <a:xfrm>
          <a:off x="16370300" y="1340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76324</xdr:rowOff>
    </xdr:from>
    <xdr:to>
      <xdr:col>22</xdr:col>
      <xdr:colOff>415925</xdr:colOff>
      <xdr:row>79</xdr:row>
      <xdr:rowOff>6474</xdr:rowOff>
    </xdr:to>
    <xdr:sp macro="" textlink="">
      <xdr:nvSpPr>
        <xdr:cNvPr id="655" name="円/楕円 654"/>
        <xdr:cNvSpPr/>
      </xdr:nvSpPr>
      <xdr:spPr>
        <a:xfrm>
          <a:off x="15430500" y="134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169051</xdr:rowOff>
    </xdr:from>
    <xdr:ext cx="469744" cy="259045"/>
    <xdr:sp macro="" textlink="">
      <xdr:nvSpPr>
        <xdr:cNvPr id="656" name="テキスト ボックス 655"/>
        <xdr:cNvSpPr txBox="1"/>
      </xdr:nvSpPr>
      <xdr:spPr>
        <a:xfrm>
          <a:off x="15246427" y="1354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51110</xdr:rowOff>
    </xdr:from>
    <xdr:to>
      <xdr:col>21</xdr:col>
      <xdr:colOff>212725</xdr:colOff>
      <xdr:row>78</xdr:row>
      <xdr:rowOff>152710</xdr:rowOff>
    </xdr:to>
    <xdr:sp macro="" textlink="">
      <xdr:nvSpPr>
        <xdr:cNvPr id="657" name="円/楕円 656"/>
        <xdr:cNvSpPr/>
      </xdr:nvSpPr>
      <xdr:spPr>
        <a:xfrm>
          <a:off x="14541500" y="134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143837</xdr:rowOff>
    </xdr:from>
    <xdr:ext cx="534377" cy="259045"/>
    <xdr:sp macro="" textlink="">
      <xdr:nvSpPr>
        <xdr:cNvPr id="658" name="テキスト ボックス 657"/>
        <xdr:cNvSpPr txBox="1"/>
      </xdr:nvSpPr>
      <xdr:spPr>
        <a:xfrm>
          <a:off x="14325111" y="135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62840</xdr:rowOff>
    </xdr:from>
    <xdr:to>
      <xdr:col>20</xdr:col>
      <xdr:colOff>9525</xdr:colOff>
      <xdr:row>78</xdr:row>
      <xdr:rowOff>164440</xdr:rowOff>
    </xdr:to>
    <xdr:sp macro="" textlink="">
      <xdr:nvSpPr>
        <xdr:cNvPr id="659" name="円/楕円 658"/>
        <xdr:cNvSpPr/>
      </xdr:nvSpPr>
      <xdr:spPr>
        <a:xfrm>
          <a:off x="13652500" y="134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155567</xdr:rowOff>
    </xdr:from>
    <xdr:ext cx="534377" cy="259045"/>
    <xdr:sp macro="" textlink="">
      <xdr:nvSpPr>
        <xdr:cNvPr id="660" name="テキスト ボックス 659"/>
        <xdr:cNvSpPr txBox="1"/>
      </xdr:nvSpPr>
      <xdr:spPr>
        <a:xfrm>
          <a:off x="13436111" y="135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85475</xdr:rowOff>
    </xdr:from>
    <xdr:to>
      <xdr:col>18</xdr:col>
      <xdr:colOff>492125</xdr:colOff>
      <xdr:row>79</xdr:row>
      <xdr:rowOff>15625</xdr:rowOff>
    </xdr:to>
    <xdr:sp macro="" textlink="">
      <xdr:nvSpPr>
        <xdr:cNvPr id="661" name="円/楕円 660"/>
        <xdr:cNvSpPr/>
      </xdr:nvSpPr>
      <xdr:spPr>
        <a:xfrm>
          <a:off x="12763500" y="134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6752</xdr:rowOff>
    </xdr:from>
    <xdr:ext cx="469744" cy="259045"/>
    <xdr:sp macro="" textlink="">
      <xdr:nvSpPr>
        <xdr:cNvPr id="662" name="テキスト ボックス 661"/>
        <xdr:cNvSpPr txBox="1"/>
      </xdr:nvSpPr>
      <xdr:spPr>
        <a:xfrm>
          <a:off x="12579427" y="1355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138675</xdr:rowOff>
    </xdr:from>
    <xdr:to>
      <xdr:col>23</xdr:col>
      <xdr:colOff>517525</xdr:colOff>
      <xdr:row>96</xdr:row>
      <xdr:rowOff>162447</xdr:rowOff>
    </xdr:to>
    <xdr:cxnSp macro="">
      <xdr:nvCxnSpPr>
        <xdr:cNvPr id="691" name="直線コネクタ 690"/>
        <xdr:cNvCxnSpPr/>
      </xdr:nvCxnSpPr>
      <xdr:spPr>
        <a:xfrm>
          <a:off x="15481300" y="16597875"/>
          <a:ext cx="8382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36343</xdr:rowOff>
    </xdr:from>
    <xdr:ext cx="599010" cy="259045"/>
    <xdr:sp macro="" textlink="">
      <xdr:nvSpPr>
        <xdr:cNvPr id="692" name="公債費平均値テキスト"/>
        <xdr:cNvSpPr txBox="1"/>
      </xdr:nvSpPr>
      <xdr:spPr>
        <a:xfrm>
          <a:off x="16370300" y="1666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131673</xdr:rowOff>
    </xdr:from>
    <xdr:to>
      <xdr:col>22</xdr:col>
      <xdr:colOff>365125</xdr:colOff>
      <xdr:row>96</xdr:row>
      <xdr:rowOff>138675</xdr:rowOff>
    </xdr:to>
    <xdr:cxnSp macro="">
      <xdr:nvCxnSpPr>
        <xdr:cNvPr id="694" name="直線コネクタ 693"/>
        <xdr:cNvCxnSpPr/>
      </xdr:nvCxnSpPr>
      <xdr:spPr>
        <a:xfrm>
          <a:off x="14592300" y="16590873"/>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145344</xdr:rowOff>
    </xdr:from>
    <xdr:ext cx="599010" cy="259045"/>
    <xdr:sp macro="" textlink="">
      <xdr:nvSpPr>
        <xdr:cNvPr id="696" name="テキスト ボックス 695"/>
        <xdr:cNvSpPr txBox="1"/>
      </xdr:nvSpPr>
      <xdr:spPr>
        <a:xfrm>
          <a:off x="15181794"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131673</xdr:rowOff>
    </xdr:from>
    <xdr:to>
      <xdr:col>21</xdr:col>
      <xdr:colOff>161925</xdr:colOff>
      <xdr:row>96</xdr:row>
      <xdr:rowOff>166717</xdr:rowOff>
    </xdr:to>
    <xdr:cxnSp macro="">
      <xdr:nvCxnSpPr>
        <xdr:cNvPr id="697" name="直線コネクタ 696"/>
        <xdr:cNvCxnSpPr/>
      </xdr:nvCxnSpPr>
      <xdr:spPr>
        <a:xfrm flipV="1">
          <a:off x="13703300" y="16590873"/>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134114</xdr:rowOff>
    </xdr:from>
    <xdr:ext cx="599010" cy="259045"/>
    <xdr:sp macro="" textlink="">
      <xdr:nvSpPr>
        <xdr:cNvPr id="699" name="テキスト ボックス 698"/>
        <xdr:cNvSpPr txBox="1"/>
      </xdr:nvSpPr>
      <xdr:spPr>
        <a:xfrm>
          <a:off x="14292794"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166717</xdr:rowOff>
    </xdr:from>
    <xdr:to>
      <xdr:col>19</xdr:col>
      <xdr:colOff>644525</xdr:colOff>
      <xdr:row>97</xdr:row>
      <xdr:rowOff>27806</xdr:rowOff>
    </xdr:to>
    <xdr:cxnSp macro="">
      <xdr:nvCxnSpPr>
        <xdr:cNvPr id="700" name="直線コネクタ 699"/>
        <xdr:cNvCxnSpPr/>
      </xdr:nvCxnSpPr>
      <xdr:spPr>
        <a:xfrm flipV="1">
          <a:off x="12814300" y="16625917"/>
          <a:ext cx="889000" cy="3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702" name="テキスト ボックス 701"/>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126451</xdr:rowOff>
    </xdr:from>
    <xdr:ext cx="599010" cy="259045"/>
    <xdr:sp macro="" textlink="">
      <xdr:nvSpPr>
        <xdr:cNvPr id="704" name="テキスト ボックス 703"/>
        <xdr:cNvSpPr txBox="1"/>
      </xdr:nvSpPr>
      <xdr:spPr>
        <a:xfrm>
          <a:off x="12514794" y="167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111647</xdr:rowOff>
    </xdr:from>
    <xdr:to>
      <xdr:col>23</xdr:col>
      <xdr:colOff>568325</xdr:colOff>
      <xdr:row>97</xdr:row>
      <xdr:rowOff>41797</xdr:rowOff>
    </xdr:to>
    <xdr:sp macro="" textlink="">
      <xdr:nvSpPr>
        <xdr:cNvPr id="710" name="円/楕円 709"/>
        <xdr:cNvSpPr/>
      </xdr:nvSpPr>
      <xdr:spPr>
        <a:xfrm>
          <a:off x="16268700" y="165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134524</xdr:rowOff>
    </xdr:from>
    <xdr:ext cx="599010" cy="259045"/>
    <xdr:sp macro="" textlink="">
      <xdr:nvSpPr>
        <xdr:cNvPr id="711" name="公債費該当値テキスト"/>
        <xdr:cNvSpPr txBox="1"/>
      </xdr:nvSpPr>
      <xdr:spPr>
        <a:xfrm>
          <a:off x="16370300" y="1642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208,059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87875</xdr:rowOff>
    </xdr:from>
    <xdr:to>
      <xdr:col>22</xdr:col>
      <xdr:colOff>415925</xdr:colOff>
      <xdr:row>97</xdr:row>
      <xdr:rowOff>18025</xdr:rowOff>
    </xdr:to>
    <xdr:sp macro="" textlink="">
      <xdr:nvSpPr>
        <xdr:cNvPr id="712" name="円/楕円 711"/>
        <xdr:cNvSpPr/>
      </xdr:nvSpPr>
      <xdr:spPr>
        <a:xfrm>
          <a:off x="15430500" y="165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34552</xdr:rowOff>
    </xdr:from>
    <xdr:ext cx="599010" cy="259045"/>
    <xdr:sp macro="" textlink="">
      <xdr:nvSpPr>
        <xdr:cNvPr id="713" name="テキスト ボックス 712"/>
        <xdr:cNvSpPr txBox="1"/>
      </xdr:nvSpPr>
      <xdr:spPr>
        <a:xfrm>
          <a:off x="15181794" y="1632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220,538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80873</xdr:rowOff>
    </xdr:from>
    <xdr:to>
      <xdr:col>21</xdr:col>
      <xdr:colOff>212725</xdr:colOff>
      <xdr:row>97</xdr:row>
      <xdr:rowOff>11023</xdr:rowOff>
    </xdr:to>
    <xdr:sp macro="" textlink="">
      <xdr:nvSpPr>
        <xdr:cNvPr id="714" name="円/楕円 713"/>
        <xdr:cNvSpPr/>
      </xdr:nvSpPr>
      <xdr:spPr>
        <a:xfrm>
          <a:off x="14541500" y="165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27550</xdr:rowOff>
    </xdr:from>
    <xdr:ext cx="599010" cy="259045"/>
    <xdr:sp macro="" textlink="">
      <xdr:nvSpPr>
        <xdr:cNvPr id="715" name="テキスト ボックス 714"/>
        <xdr:cNvSpPr txBox="1"/>
      </xdr:nvSpPr>
      <xdr:spPr>
        <a:xfrm>
          <a:off x="14292794" y="1631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115917</xdr:rowOff>
    </xdr:from>
    <xdr:to>
      <xdr:col>20</xdr:col>
      <xdr:colOff>9525</xdr:colOff>
      <xdr:row>97</xdr:row>
      <xdr:rowOff>46067</xdr:rowOff>
    </xdr:to>
    <xdr:sp macro="" textlink="">
      <xdr:nvSpPr>
        <xdr:cNvPr id="716" name="円/楕円 715"/>
        <xdr:cNvSpPr/>
      </xdr:nvSpPr>
      <xdr:spPr>
        <a:xfrm>
          <a:off x="13652500" y="1657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62594</xdr:rowOff>
    </xdr:from>
    <xdr:ext cx="599010" cy="259045"/>
    <xdr:sp macro="" textlink="">
      <xdr:nvSpPr>
        <xdr:cNvPr id="717" name="テキスト ボックス 716"/>
        <xdr:cNvSpPr txBox="1"/>
      </xdr:nvSpPr>
      <xdr:spPr>
        <a:xfrm>
          <a:off x="13403794" y="1635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205,818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148456</xdr:rowOff>
    </xdr:from>
    <xdr:to>
      <xdr:col>18</xdr:col>
      <xdr:colOff>492125</xdr:colOff>
      <xdr:row>97</xdr:row>
      <xdr:rowOff>78606</xdr:rowOff>
    </xdr:to>
    <xdr:sp macro="" textlink="">
      <xdr:nvSpPr>
        <xdr:cNvPr id="718" name="円/楕円 717"/>
        <xdr:cNvSpPr/>
      </xdr:nvSpPr>
      <xdr:spPr>
        <a:xfrm>
          <a:off x="12763500" y="166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95133</xdr:rowOff>
    </xdr:from>
    <xdr:ext cx="599010" cy="259045"/>
    <xdr:sp macro="" textlink="">
      <xdr:nvSpPr>
        <xdr:cNvPr id="719" name="テキスト ボックス 718"/>
        <xdr:cNvSpPr txBox="1"/>
      </xdr:nvSpPr>
      <xdr:spPr>
        <a:xfrm>
          <a:off x="12514794" y="1638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類似団体と比較し、一人あたりのコストが特に高くなっている項目は衛生費などであり、前年度より増額となっているのは衛生費、商工費、土木費、消防費、教育費などである。</a:t>
          </a:r>
          <a:endParaRPr kumimoji="1" lang="en-US" altLang="ja-JP" sz="1300" baseline="0">
            <a:latin typeface="ＭＳ Ｐゴシック"/>
          </a:endParaRPr>
        </a:p>
        <a:p>
          <a:r>
            <a:rPr kumimoji="1" lang="ja-JP" altLang="en-US" sz="1300" baseline="0">
              <a:latin typeface="ＭＳ Ｐゴシック"/>
            </a:rPr>
            <a:t>　衛生費は</a:t>
          </a:r>
          <a:r>
            <a:rPr kumimoji="1" lang="en-US" altLang="ja-JP" sz="1300" baseline="0">
              <a:latin typeface="ＭＳ Ｐゴシック"/>
            </a:rPr>
            <a:t>344,515</a:t>
          </a:r>
          <a:r>
            <a:rPr kumimoji="1" lang="ja-JP" altLang="en-US" sz="1300" baseline="0">
              <a:latin typeface="ＭＳ Ｐゴシック"/>
            </a:rPr>
            <a:t>円になっており、過年度と比較し大幅に増加している。これは、</a:t>
          </a:r>
          <a:r>
            <a:rPr kumimoji="1" lang="en-US" altLang="ja-JP" sz="1300" baseline="0">
              <a:latin typeface="ＭＳ Ｐゴシック"/>
            </a:rPr>
            <a:t>JOGMEG</a:t>
          </a:r>
          <a:r>
            <a:rPr kumimoji="1" lang="ja-JP" altLang="en-US" sz="1300" baseline="0">
              <a:latin typeface="ＭＳ Ｐゴシック"/>
            </a:rPr>
            <a:t>から助成金を受けて実施した地熱資源開発調査事業が主な要因である。</a:t>
          </a:r>
          <a:endParaRPr kumimoji="1" lang="en-US" altLang="ja-JP" sz="1300" baseline="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商工費は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56,250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円になっており、前年度より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9,927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円増加している。これは、洞爺湖園地護岸補修工事やそうべつ情報館の施設整備事業の増額などが主な要因である。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土木費は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135,449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円になっており、前年度より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13,940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円増加している。これは、子育て住宅整備事業による事業費の増額が主な要因である。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r>
            <a:rPr kumimoji="1" lang="ja-JP" altLang="en-US" sz="1300" baseline="0">
              <a:latin typeface="ＭＳ Ｐゴシック"/>
            </a:rPr>
            <a:t>　消防費は</a:t>
          </a:r>
          <a:r>
            <a:rPr kumimoji="1" lang="en-US" altLang="ja-JP" sz="1300" baseline="0">
              <a:latin typeface="ＭＳ Ｐゴシック"/>
            </a:rPr>
            <a:t>77,773</a:t>
          </a:r>
          <a:r>
            <a:rPr kumimoji="1" lang="ja-JP" altLang="en-US" sz="1300" baseline="0">
              <a:latin typeface="ＭＳ Ｐゴシック"/>
            </a:rPr>
            <a:t>円になっており、前年度より</a:t>
          </a:r>
          <a:r>
            <a:rPr kumimoji="1" lang="en-US" altLang="ja-JP" sz="1300" baseline="0">
              <a:latin typeface="ＭＳ Ｐゴシック"/>
            </a:rPr>
            <a:t>4,076</a:t>
          </a:r>
          <a:r>
            <a:rPr kumimoji="1" lang="ja-JP" altLang="en-US" sz="1300" baseline="0">
              <a:latin typeface="ＭＳ Ｐゴシック"/>
            </a:rPr>
            <a:t>円増加している。これは、指令システム及び消防救急デジタル無線整備による事業費の増額が主な要因である。</a:t>
          </a:r>
          <a:endParaRPr kumimoji="1" lang="en-US" altLang="ja-JP" sz="1300" baseline="0">
            <a:latin typeface="ＭＳ Ｐゴシック"/>
          </a:endParaRPr>
        </a:p>
        <a:p>
          <a:r>
            <a:rPr kumimoji="1" lang="ja-JP" altLang="en-US" sz="1300" baseline="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166,708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円になっており、前年度より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26,100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円増加している。これは、小学校の外壁・屋根改修工事や体育暖房機改修工事による事業費の増額が主な要因である。</a:t>
          </a:r>
          <a:r>
            <a:rPr kumimoji="1" lang="ja-JP" altLang="en-US" sz="1300" baseline="0">
              <a:latin typeface="ＭＳ Ｐゴシック"/>
            </a:rPr>
            <a:t>　</a:t>
          </a:r>
          <a:endParaRPr kumimoji="1" lang="en-US" altLang="ja-JP" sz="1300" baseline="0">
            <a:latin typeface="ＭＳ Ｐゴシック"/>
          </a:endParaRPr>
        </a:p>
        <a:p>
          <a:endParaRPr kumimoji="1" lang="en-US" altLang="ja-JP" sz="1300" baseline="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年度は実質単年度収支が赤字に転じたものの、平成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年度は、地方交付税の増加や観光客の増加などによる法人町民税、入湯税などの税収の増加があり、さらに公債費の減少などにより、実質単年度収支は再び黒字に転じている。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引き続き、事務事業の見直しや統廃合など、行財政改革を推進し、財政の健全化を図り、実質収支比率の改善に努める。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全ての会計において赤字額はないものの、特別会計においては一般会計からの赤字補てん的な繰入れにより運営しているものもあり、一般会計の負担額が低減できるように安定的な運営に努める。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4353278</v>
      </c>
      <c r="BO4" s="379"/>
      <c r="BP4" s="379"/>
      <c r="BQ4" s="379"/>
      <c r="BR4" s="379"/>
      <c r="BS4" s="379"/>
      <c r="BT4" s="379"/>
      <c r="BU4" s="380"/>
      <c r="BV4" s="378">
        <v>3861304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5.6</v>
      </c>
      <c r="CU4" s="385"/>
      <c r="CV4" s="385"/>
      <c r="CW4" s="385"/>
      <c r="CX4" s="385"/>
      <c r="CY4" s="385"/>
      <c r="CZ4" s="385"/>
      <c r="DA4" s="386"/>
      <c r="DB4" s="384">
        <v>5.0999999999999996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4215631</v>
      </c>
      <c r="BO5" s="416"/>
      <c r="BP5" s="416"/>
      <c r="BQ5" s="416"/>
      <c r="BR5" s="416"/>
      <c r="BS5" s="416"/>
      <c r="BT5" s="416"/>
      <c r="BU5" s="417"/>
      <c r="BV5" s="415">
        <v>3740752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83.8</v>
      </c>
      <c r="CU5" s="413"/>
      <c r="CV5" s="413"/>
      <c r="CW5" s="413"/>
      <c r="CX5" s="413"/>
      <c r="CY5" s="413"/>
      <c r="CZ5" s="413"/>
      <c r="DA5" s="414"/>
      <c r="DB5" s="412">
        <v>88.2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137647</v>
      </c>
      <c r="BO6" s="416"/>
      <c r="BP6" s="416"/>
      <c r="BQ6" s="416"/>
      <c r="BR6" s="416"/>
      <c r="BS6" s="416"/>
      <c r="BT6" s="416"/>
      <c r="BU6" s="417"/>
      <c r="BV6" s="415">
        <v>120552</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88</v>
      </c>
      <c r="CU6" s="453"/>
      <c r="CV6" s="453"/>
      <c r="CW6" s="453"/>
      <c r="CX6" s="453"/>
      <c r="CY6" s="453"/>
      <c r="CZ6" s="453"/>
      <c r="DA6" s="454"/>
      <c r="DB6" s="452">
        <v>93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8679</v>
      </c>
      <c r="BO7" s="416"/>
      <c r="BP7" s="416"/>
      <c r="BQ7" s="416"/>
      <c r="BR7" s="416"/>
      <c r="BS7" s="416"/>
      <c r="BT7" s="416"/>
      <c r="BU7" s="417"/>
      <c r="BV7" s="415">
        <v>5039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2291296</v>
      </c>
      <c r="CU7" s="416"/>
      <c r="CV7" s="416"/>
      <c r="CW7" s="416"/>
      <c r="CX7" s="416"/>
      <c r="CY7" s="416"/>
      <c r="CZ7" s="416"/>
      <c r="DA7" s="417"/>
      <c r="DB7" s="415">
        <v>2254098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128968</v>
      </c>
      <c r="BO8" s="416"/>
      <c r="BP8" s="416"/>
      <c r="BQ8" s="416"/>
      <c r="BR8" s="416"/>
      <c r="BS8" s="416"/>
      <c r="BT8" s="416"/>
      <c r="BU8" s="417"/>
      <c r="BV8" s="415">
        <v>115513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0.17</v>
      </c>
      <c r="CU8" s="456"/>
      <c r="CV8" s="456"/>
      <c r="CW8" s="456"/>
      <c r="CX8" s="456"/>
      <c r="CY8" s="456"/>
      <c r="CZ8" s="456"/>
      <c r="DA8" s="457"/>
      <c r="DB8" s="455">
        <v>0.17</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2922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13455</v>
      </c>
      <c r="BO9" s="416"/>
      <c r="BP9" s="416"/>
      <c r="BQ9" s="416"/>
      <c r="BR9" s="416"/>
      <c r="BS9" s="416"/>
      <c r="BT9" s="416"/>
      <c r="BU9" s="417"/>
      <c r="BV9" s="415">
        <v>-19393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16.3</v>
      </c>
      <c r="CU9" s="413"/>
      <c r="CV9" s="413"/>
      <c r="CW9" s="413"/>
      <c r="CX9" s="413"/>
      <c r="CY9" s="413"/>
      <c r="CZ9" s="413"/>
      <c r="DA9" s="414"/>
      <c r="DB9" s="412">
        <v>18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3232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115594</v>
      </c>
      <c r="BO10" s="416"/>
      <c r="BP10" s="416"/>
      <c r="BQ10" s="416"/>
      <c r="BR10" s="416"/>
      <c r="BS10" s="416"/>
      <c r="BT10" s="416"/>
      <c r="BU10" s="417"/>
      <c r="BV10" s="415">
        <v>67376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2671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49955</v>
      </c>
      <c r="BO12" s="416"/>
      <c r="BP12" s="416"/>
      <c r="BQ12" s="416"/>
      <c r="BR12" s="416"/>
      <c r="BS12" s="416"/>
      <c r="BT12" s="416"/>
      <c r="BU12" s="417"/>
      <c r="BV12" s="415">
        <v>105167</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2655</v>
      </c>
      <c r="S13" s="497"/>
      <c r="T13" s="497"/>
      <c r="U13" s="497"/>
      <c r="V13" s="498"/>
      <c r="W13" s="431" t="s">
        <v>120</v>
      </c>
      <c r="X13" s="432"/>
      <c r="Y13" s="432"/>
      <c r="Z13" s="432"/>
      <c r="AA13" s="432"/>
      <c r="AB13" s="422"/>
      <c r="AC13" s="466">
        <v>407</v>
      </c>
      <c r="AD13" s="467"/>
      <c r="AE13" s="467"/>
      <c r="AF13" s="467"/>
      <c r="AG13" s="506"/>
      <c r="AH13" s="466">
        <v>425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79094</v>
      </c>
      <c r="BO13" s="416"/>
      <c r="BP13" s="416"/>
      <c r="BQ13" s="416"/>
      <c r="BR13" s="416"/>
      <c r="BS13" s="416"/>
      <c r="BT13" s="416"/>
      <c r="BU13" s="417"/>
      <c r="BV13" s="415">
        <v>-57184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12.6</v>
      </c>
      <c r="CU13" s="413"/>
      <c r="CV13" s="413"/>
      <c r="CW13" s="413"/>
      <c r="CX13" s="413"/>
      <c r="CY13" s="413"/>
      <c r="CZ13" s="413"/>
      <c r="DA13" s="414"/>
      <c r="DB13" s="412">
        <v>13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2705</v>
      </c>
      <c r="S14" s="497"/>
      <c r="T14" s="497"/>
      <c r="U14" s="497"/>
      <c r="V14" s="498"/>
      <c r="W14" s="405"/>
      <c r="X14" s="406"/>
      <c r="Y14" s="406"/>
      <c r="Z14" s="406"/>
      <c r="AA14" s="406"/>
      <c r="AB14" s="395"/>
      <c r="AC14" s="499">
        <v>27.6</v>
      </c>
      <c r="AD14" s="500"/>
      <c r="AE14" s="500"/>
      <c r="AF14" s="500"/>
      <c r="AG14" s="501"/>
      <c r="AH14" s="499">
        <v>25.8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2.6</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2695</v>
      </c>
      <c r="S15" s="497"/>
      <c r="T15" s="497"/>
      <c r="U15" s="497"/>
      <c r="V15" s="498"/>
      <c r="W15" s="431" t="s">
        <v>127</v>
      </c>
      <c r="X15" s="432"/>
      <c r="Y15" s="432"/>
      <c r="Z15" s="432"/>
      <c r="AA15" s="432"/>
      <c r="AB15" s="422"/>
      <c r="AC15" s="466">
        <v>123</v>
      </c>
      <c r="AD15" s="467"/>
      <c r="AE15" s="467"/>
      <c r="AF15" s="467"/>
      <c r="AG15" s="506"/>
      <c r="AH15" s="466">
        <v>141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361007</v>
      </c>
      <c r="BO15" s="379"/>
      <c r="BP15" s="379"/>
      <c r="BQ15" s="379"/>
      <c r="BR15" s="379"/>
      <c r="BS15" s="379"/>
      <c r="BT15" s="379"/>
      <c r="BU15" s="380"/>
      <c r="BV15" s="378">
        <v>354691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8.3000000000000007</v>
      </c>
      <c r="AD16" s="500"/>
      <c r="AE16" s="500"/>
      <c r="AF16" s="500"/>
      <c r="AG16" s="501"/>
      <c r="AH16" s="499">
        <v>8.6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2086707</v>
      </c>
      <c r="BO16" s="416"/>
      <c r="BP16" s="416"/>
      <c r="BQ16" s="416"/>
      <c r="BR16" s="416"/>
      <c r="BS16" s="416"/>
      <c r="BT16" s="416"/>
      <c r="BU16" s="417"/>
      <c r="BV16" s="415">
        <v>2040065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947</v>
      </c>
      <c r="AD17" s="467"/>
      <c r="AE17" s="467"/>
      <c r="AF17" s="467"/>
      <c r="AG17" s="506"/>
      <c r="AH17" s="466">
        <v>1079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452867</v>
      </c>
      <c r="BO17" s="416"/>
      <c r="BP17" s="416"/>
      <c r="BQ17" s="416"/>
      <c r="BR17" s="416"/>
      <c r="BS17" s="416"/>
      <c r="BT17" s="416"/>
      <c r="BU17" s="417"/>
      <c r="BV17" s="415">
        <v>449766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205.01</v>
      </c>
      <c r="M18" s="528"/>
      <c r="N18" s="528"/>
      <c r="O18" s="528"/>
      <c r="P18" s="528"/>
      <c r="Q18" s="528"/>
      <c r="R18" s="529"/>
      <c r="S18" s="529"/>
      <c r="T18" s="529"/>
      <c r="U18" s="529"/>
      <c r="V18" s="530"/>
      <c r="W18" s="433"/>
      <c r="X18" s="434"/>
      <c r="Y18" s="434"/>
      <c r="Z18" s="434"/>
      <c r="AA18" s="434"/>
      <c r="AB18" s="425"/>
      <c r="AC18" s="531">
        <v>64.099999999999994</v>
      </c>
      <c r="AD18" s="532"/>
      <c r="AE18" s="532"/>
      <c r="AF18" s="532"/>
      <c r="AG18" s="533"/>
      <c r="AH18" s="531">
        <v>65.599999999999994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2007856</v>
      </c>
      <c r="BO18" s="416"/>
      <c r="BP18" s="416"/>
      <c r="BQ18" s="416"/>
      <c r="BR18" s="416"/>
      <c r="BS18" s="416"/>
      <c r="BT18" s="416"/>
      <c r="BU18" s="417"/>
      <c r="BV18" s="415">
        <v>2048946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2892997</v>
      </c>
      <c r="BO19" s="416"/>
      <c r="BP19" s="416"/>
      <c r="BQ19" s="416"/>
      <c r="BR19" s="416"/>
      <c r="BS19" s="416"/>
      <c r="BT19" s="416"/>
      <c r="BU19" s="417"/>
      <c r="BV19" s="415">
        <v>2854546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1168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4268717</v>
      </c>
      <c r="BO23" s="416"/>
      <c r="BP23" s="416"/>
      <c r="BQ23" s="416"/>
      <c r="BR23" s="416"/>
      <c r="BS23" s="416"/>
      <c r="BT23" s="416"/>
      <c r="BU23" s="417"/>
      <c r="BV23" s="415">
        <v>4318921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7200</v>
      </c>
      <c r="R24" s="467"/>
      <c r="S24" s="467"/>
      <c r="T24" s="467"/>
      <c r="U24" s="467"/>
      <c r="V24" s="506"/>
      <c r="W24" s="561"/>
      <c r="X24" s="549"/>
      <c r="Y24" s="550"/>
      <c r="Z24" s="465" t="s">
        <v>151</v>
      </c>
      <c r="AA24" s="445"/>
      <c r="AB24" s="445"/>
      <c r="AC24" s="445"/>
      <c r="AD24" s="445"/>
      <c r="AE24" s="445"/>
      <c r="AF24" s="445"/>
      <c r="AG24" s="446"/>
      <c r="AH24" s="466">
        <v>65</v>
      </c>
      <c r="AI24" s="467"/>
      <c r="AJ24" s="467"/>
      <c r="AK24" s="467"/>
      <c r="AL24" s="506"/>
      <c r="AM24" s="466">
        <v>198770</v>
      </c>
      <c r="AN24" s="467"/>
      <c r="AO24" s="467"/>
      <c r="AP24" s="467"/>
      <c r="AQ24" s="467"/>
      <c r="AR24" s="506"/>
      <c r="AS24" s="466">
        <v>3058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3536171</v>
      </c>
      <c r="BO24" s="416"/>
      <c r="BP24" s="416"/>
      <c r="BQ24" s="416"/>
      <c r="BR24" s="416"/>
      <c r="BS24" s="416"/>
      <c r="BT24" s="416"/>
      <c r="BU24" s="417"/>
      <c r="BV24" s="415">
        <v>3571553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6000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402582</v>
      </c>
      <c r="BO25" s="379"/>
      <c r="BP25" s="379"/>
      <c r="BQ25" s="379"/>
      <c r="BR25" s="379"/>
      <c r="BS25" s="379"/>
      <c r="BT25" s="379"/>
      <c r="BU25" s="380"/>
      <c r="BV25" s="378">
        <v>147591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5400</v>
      </c>
      <c r="R26" s="467"/>
      <c r="S26" s="467"/>
      <c r="T26" s="467"/>
      <c r="U26" s="467"/>
      <c r="V26" s="506"/>
      <c r="W26" s="561"/>
      <c r="X26" s="549"/>
      <c r="Y26" s="550"/>
      <c r="Z26" s="465" t="s">
        <v>157</v>
      </c>
      <c r="AA26" s="571"/>
      <c r="AB26" s="571"/>
      <c r="AC26" s="571"/>
      <c r="AD26" s="571"/>
      <c r="AE26" s="571"/>
      <c r="AF26" s="571"/>
      <c r="AG26" s="572"/>
      <c r="AH26" s="466">
        <v>3</v>
      </c>
      <c r="AI26" s="467"/>
      <c r="AJ26" s="467"/>
      <c r="AK26" s="467"/>
      <c r="AL26" s="506"/>
      <c r="AM26" s="466">
        <v>8856</v>
      </c>
      <c r="AN26" s="467"/>
      <c r="AO26" s="467"/>
      <c r="AP26" s="467"/>
      <c r="AQ26" s="467"/>
      <c r="AR26" s="506"/>
      <c r="AS26" s="466">
        <v>2952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2700</v>
      </c>
      <c r="R27" s="467"/>
      <c r="S27" s="467"/>
      <c r="T27" s="467"/>
      <c r="U27" s="467"/>
      <c r="V27" s="506"/>
      <c r="W27" s="561"/>
      <c r="X27" s="549"/>
      <c r="Y27" s="550"/>
      <c r="Z27" s="465" t="s">
        <v>160</v>
      </c>
      <c r="AA27" s="445"/>
      <c r="AB27" s="445"/>
      <c r="AC27" s="445"/>
      <c r="AD27" s="445"/>
      <c r="AE27" s="445"/>
      <c r="AF27" s="445"/>
      <c r="AG27" s="446"/>
      <c r="AH27" s="466">
        <v>13</v>
      </c>
      <c r="AI27" s="467"/>
      <c r="AJ27" s="467"/>
      <c r="AK27" s="467"/>
      <c r="AL27" s="506"/>
      <c r="AM27" s="466">
        <v>42816</v>
      </c>
      <c r="AN27" s="467"/>
      <c r="AO27" s="467"/>
      <c r="AP27" s="467"/>
      <c r="AQ27" s="467"/>
      <c r="AR27" s="506"/>
      <c r="AS27" s="466">
        <v>3294</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2150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671497</v>
      </c>
      <c r="BO28" s="379"/>
      <c r="BP28" s="379"/>
      <c r="BQ28" s="379"/>
      <c r="BR28" s="379"/>
      <c r="BS28" s="379"/>
      <c r="BT28" s="379"/>
      <c r="BU28" s="380"/>
      <c r="BV28" s="378">
        <v>605858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7</v>
      </c>
      <c r="M29" s="467"/>
      <c r="N29" s="467"/>
      <c r="O29" s="467"/>
      <c r="P29" s="506"/>
      <c r="Q29" s="466">
        <v>1790</v>
      </c>
      <c r="R29" s="467"/>
      <c r="S29" s="467"/>
      <c r="T29" s="467"/>
      <c r="U29" s="467"/>
      <c r="V29" s="506"/>
      <c r="W29" s="562"/>
      <c r="X29" s="563"/>
      <c r="Y29" s="564"/>
      <c r="Z29" s="465" t="s">
        <v>167</v>
      </c>
      <c r="AA29" s="445"/>
      <c r="AB29" s="445"/>
      <c r="AC29" s="445"/>
      <c r="AD29" s="445"/>
      <c r="AE29" s="445"/>
      <c r="AF29" s="445"/>
      <c r="AG29" s="446"/>
      <c r="AH29" s="466">
        <v>78</v>
      </c>
      <c r="AI29" s="467"/>
      <c r="AJ29" s="467"/>
      <c r="AK29" s="467"/>
      <c r="AL29" s="506"/>
      <c r="AM29" s="466">
        <v>241586</v>
      </c>
      <c r="AN29" s="467"/>
      <c r="AO29" s="467"/>
      <c r="AP29" s="467"/>
      <c r="AQ29" s="467"/>
      <c r="AR29" s="506"/>
      <c r="AS29" s="466">
        <v>3097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51879</v>
      </c>
      <c r="BO29" s="416"/>
      <c r="BP29" s="416"/>
      <c r="BQ29" s="416"/>
      <c r="BR29" s="416"/>
      <c r="BS29" s="416"/>
      <c r="BT29" s="416"/>
      <c r="BU29" s="417"/>
      <c r="BV29" s="415">
        <v>81879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94.3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908756</v>
      </c>
      <c r="BO30" s="585"/>
      <c r="BP30" s="585"/>
      <c r="BQ30" s="585"/>
      <c r="BR30" s="585"/>
      <c r="BS30" s="585"/>
      <c r="BT30" s="585"/>
      <c r="BU30" s="586"/>
      <c r="BV30" s="584">
        <v>919935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西いぶり広域連合</v>
      </c>
      <c r="BZ34" s="597"/>
      <c r="CA34" s="597"/>
      <c r="CB34" s="597"/>
      <c r="CC34" s="597"/>
      <c r="CD34" s="597"/>
      <c r="CE34" s="597"/>
      <c r="CF34" s="597"/>
      <c r="CG34" s="597"/>
      <c r="CH34" s="597"/>
      <c r="CI34" s="597"/>
      <c r="CJ34" s="597"/>
      <c r="CK34" s="597"/>
      <c r="CL34" s="597"/>
      <c r="CM34" s="597"/>
      <c r="CN34" s="165"/>
      <c r="CO34" s="596">
        <f>IF(CQ34="","",MAX(C34:D43,U34:V43,AM34:AN43,BE34:BF43,BW34:BX43)+1)</f>
        <v>9</v>
      </c>
      <c r="CP34" s="596"/>
      <c r="CQ34" s="597" t="str">
        <f>IF('各会計、関係団体の財政状況及び健全化判断比率'!BS7="","",'各会計、関係団体の財政状況及び健全化判断比率'!BS7)</f>
        <v>オロフレリゾート</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西胆振消防組合</v>
      </c>
      <c r="BZ35" s="597"/>
      <c r="CA35" s="597"/>
      <c r="CB35" s="597"/>
      <c r="CC35" s="597"/>
      <c r="CD35" s="597"/>
      <c r="CE35" s="597"/>
      <c r="CF35" s="597"/>
      <c r="CG35" s="597"/>
      <c r="CH35" s="597"/>
      <c r="CI35" s="597"/>
      <c r="CJ35" s="597"/>
      <c r="CK35" s="597"/>
      <c r="CL35" s="597"/>
      <c r="CM35" s="597"/>
      <c r="CN35" s="165"/>
      <c r="CO35" s="596">
        <f t="shared" ref="CO35:CO43" si="3">IF(CQ35="","",CO34+1)</f>
        <v>10</v>
      </c>
      <c r="CP35" s="596"/>
      <c r="CQ35" s="597" t="str">
        <f>IF('各会計、関係団体の財政状況及び健全化判断比率'!BS8="","",'各会計、関係団体の財政状況及び健全化判断比率'!BS8)</f>
        <v>壮瞥町リサイクルシステム</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3" t="s">
        <v>530</v>
      </c>
      <c r="D34" s="1183"/>
      <c r="E34" s="1184"/>
      <c r="F34" s="32">
        <v>4.7699999999999996</v>
      </c>
      <c r="G34" s="33">
        <v>5.64</v>
      </c>
      <c r="H34" s="33">
        <v>5.85</v>
      </c>
      <c r="I34" s="33">
        <v>5.12</v>
      </c>
      <c r="J34" s="34">
        <v>5.62</v>
      </c>
      <c r="K34" s="22"/>
      <c r="L34" s="22"/>
      <c r="M34" s="22"/>
      <c r="N34" s="22"/>
      <c r="O34" s="22"/>
      <c r="P34" s="22"/>
    </row>
    <row r="35" spans="1:16" ht="39" customHeight="1">
      <c r="A35" s="22"/>
      <c r="B35" s="35"/>
      <c r="C35" s="1177" t="s">
        <v>531</v>
      </c>
      <c r="D35" s="1178"/>
      <c r="E35" s="1179"/>
      <c r="F35" s="36">
        <v>0.04</v>
      </c>
      <c r="G35" s="37">
        <v>0.53</v>
      </c>
      <c r="H35" s="37">
        <v>0.26</v>
      </c>
      <c r="I35" s="37">
        <v>0.28000000000000003</v>
      </c>
      <c r="J35" s="38">
        <v>1.19</v>
      </c>
      <c r="K35" s="22"/>
      <c r="L35" s="22"/>
      <c r="M35" s="22"/>
      <c r="N35" s="22"/>
      <c r="O35" s="22"/>
      <c r="P35" s="22"/>
    </row>
    <row r="36" spans="1:16" ht="39" customHeight="1">
      <c r="A36" s="22"/>
      <c r="B36" s="35"/>
      <c r="C36" s="1177" t="s">
        <v>532</v>
      </c>
      <c r="D36" s="1178"/>
      <c r="E36" s="1179"/>
      <c r="F36" s="36">
        <v>0.52</v>
      </c>
      <c r="G36" s="37">
        <v>0.31</v>
      </c>
      <c r="H36" s="37">
        <v>0.67</v>
      </c>
      <c r="I36" s="37">
        <v>0.48</v>
      </c>
      <c r="J36" s="38">
        <v>1.1399999999999999</v>
      </c>
      <c r="K36" s="22"/>
      <c r="L36" s="22"/>
      <c r="M36" s="22"/>
      <c r="N36" s="22"/>
      <c r="O36" s="22"/>
      <c r="P36" s="22"/>
    </row>
    <row r="37" spans="1:16" ht="39" customHeight="1">
      <c r="A37" s="22"/>
      <c r="B37" s="35"/>
      <c r="C37" s="1177" t="s">
        <v>533</v>
      </c>
      <c r="D37" s="1178"/>
      <c r="E37" s="1179"/>
      <c r="F37" s="36">
        <v>0.03</v>
      </c>
      <c r="G37" s="37">
        <v>0.05</v>
      </c>
      <c r="H37" s="37">
        <v>0.03</v>
      </c>
      <c r="I37" s="37">
        <v>0.03</v>
      </c>
      <c r="J37" s="38">
        <v>0.03</v>
      </c>
      <c r="K37" s="22"/>
      <c r="L37" s="22"/>
      <c r="M37" s="22"/>
      <c r="N37" s="22"/>
      <c r="O37" s="22"/>
      <c r="P37" s="22"/>
    </row>
    <row r="38" spans="1:16" ht="39" customHeight="1">
      <c r="A38" s="22"/>
      <c r="B38" s="35"/>
      <c r="C38" s="1177" t="s">
        <v>534</v>
      </c>
      <c r="D38" s="1178"/>
      <c r="E38" s="1179"/>
      <c r="F38" s="36">
        <v>0.02</v>
      </c>
      <c r="G38" s="37">
        <v>0.01</v>
      </c>
      <c r="H38" s="37">
        <v>0.02</v>
      </c>
      <c r="I38" s="37">
        <v>0.02</v>
      </c>
      <c r="J38" s="38">
        <v>0.02</v>
      </c>
      <c r="K38" s="22"/>
      <c r="L38" s="22"/>
      <c r="M38" s="22"/>
      <c r="N38" s="22"/>
      <c r="O38" s="22"/>
      <c r="P38" s="22"/>
    </row>
    <row r="39" spans="1:16" ht="39" customHeight="1">
      <c r="A39" s="22"/>
      <c r="B39" s="35"/>
      <c r="C39" s="1177" t="s">
        <v>535</v>
      </c>
      <c r="D39" s="1178"/>
      <c r="E39" s="1179"/>
      <c r="F39" s="36">
        <v>0.01</v>
      </c>
      <c r="G39" s="37">
        <v>0.02</v>
      </c>
      <c r="H39" s="37">
        <v>0.02</v>
      </c>
      <c r="I39" s="37">
        <v>0.01</v>
      </c>
      <c r="J39" s="38">
        <v>0.01</v>
      </c>
      <c r="K39" s="22"/>
      <c r="L39" s="22"/>
      <c r="M39" s="22"/>
      <c r="N39" s="22"/>
      <c r="O39" s="22"/>
      <c r="P39" s="22"/>
    </row>
    <row r="40" spans="1:16" ht="39" customHeight="1">
      <c r="A40" s="22"/>
      <c r="B40" s="35"/>
      <c r="C40" s="1177"/>
      <c r="D40" s="1178"/>
      <c r="E40" s="1179"/>
      <c r="F40" s="36"/>
      <c r="G40" s="37"/>
      <c r="H40" s="37"/>
      <c r="I40" s="37"/>
      <c r="J40" s="38"/>
      <c r="K40" s="22"/>
      <c r="L40" s="22"/>
      <c r="M40" s="22"/>
      <c r="N40" s="22"/>
      <c r="O40" s="22"/>
      <c r="P40" s="22"/>
    </row>
    <row r="41" spans="1:16" ht="39" customHeight="1">
      <c r="A41" s="22"/>
      <c r="B41" s="35"/>
      <c r="C41" s="1177"/>
      <c r="D41" s="1178"/>
      <c r="E41" s="1179"/>
      <c r="F41" s="36"/>
      <c r="G41" s="37"/>
      <c r="H41" s="37"/>
      <c r="I41" s="37"/>
      <c r="J41" s="38"/>
      <c r="K41" s="22"/>
      <c r="L41" s="22"/>
      <c r="M41" s="22"/>
      <c r="N41" s="22"/>
      <c r="O41" s="22"/>
      <c r="P41" s="22"/>
    </row>
    <row r="42" spans="1:16" ht="39" customHeight="1">
      <c r="A42" s="22"/>
      <c r="B42" s="39"/>
      <c r="C42" s="1177" t="s">
        <v>536</v>
      </c>
      <c r="D42" s="1178"/>
      <c r="E42" s="1179"/>
      <c r="F42" s="36" t="s">
        <v>484</v>
      </c>
      <c r="G42" s="37" t="s">
        <v>484</v>
      </c>
      <c r="H42" s="37" t="s">
        <v>484</v>
      </c>
      <c r="I42" s="37" t="s">
        <v>484</v>
      </c>
      <c r="J42" s="38" t="s">
        <v>484</v>
      </c>
      <c r="K42" s="22"/>
      <c r="L42" s="22"/>
      <c r="M42" s="22"/>
      <c r="N42" s="22"/>
      <c r="O42" s="22"/>
      <c r="P42" s="22"/>
    </row>
    <row r="43" spans="1:16" ht="39" customHeight="1" thickBot="1">
      <c r="A43" s="22"/>
      <c r="B43" s="40"/>
      <c r="C43" s="1180" t="s">
        <v>537</v>
      </c>
      <c r="D43" s="1181"/>
      <c r="E43" s="1182"/>
      <c r="F43" s="41" t="s">
        <v>484</v>
      </c>
      <c r="G43" s="42" t="s">
        <v>484</v>
      </c>
      <c r="H43" s="42" t="s">
        <v>484</v>
      </c>
      <c r="I43" s="42" t="s">
        <v>484</v>
      </c>
      <c r="J43" s="43" t="s">
        <v>484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3" t="s">
        <v>11</v>
      </c>
      <c r="C45" s="1194"/>
      <c r="D45" s="58"/>
      <c r="E45" s="1199" t="s">
        <v>12</v>
      </c>
      <c r="F45" s="1199"/>
      <c r="G45" s="1199"/>
      <c r="H45" s="1199"/>
      <c r="I45" s="1199"/>
      <c r="J45" s="1200"/>
      <c r="K45" s="59">
        <v>528</v>
      </c>
      <c r="L45" s="60">
        <v>569</v>
      </c>
      <c r="M45" s="60">
        <v>617</v>
      </c>
      <c r="N45" s="60">
        <v>597</v>
      </c>
      <c r="O45" s="61">
        <v>556</v>
      </c>
      <c r="P45" s="48"/>
      <c r="Q45" s="48"/>
      <c r="R45" s="48"/>
      <c r="S45" s="48"/>
      <c r="T45" s="48"/>
      <c r="U45" s="48"/>
    </row>
    <row r="46" spans="1:21" ht="30.75" customHeight="1">
      <c r="A46" s="48"/>
      <c r="B46" s="1195"/>
      <c r="C46" s="1196"/>
      <c r="D46" s="62"/>
      <c r="E46" s="1187" t="s">
        <v>13</v>
      </c>
      <c r="F46" s="1187"/>
      <c r="G46" s="1187"/>
      <c r="H46" s="1187"/>
      <c r="I46" s="1187"/>
      <c r="J46" s="1188"/>
      <c r="K46" s="63" t="s">
        <v>484</v>
      </c>
      <c r="L46" s="64" t="s">
        <v>484</v>
      </c>
      <c r="M46" s="64" t="s">
        <v>484</v>
      </c>
      <c r="N46" s="64" t="s">
        <v>484</v>
      </c>
      <c r="O46" s="65" t="s">
        <v>484</v>
      </c>
      <c r="P46" s="48"/>
      <c r="Q46" s="48"/>
      <c r="R46" s="48"/>
      <c r="S46" s="48"/>
      <c r="T46" s="48"/>
      <c r="U46" s="48"/>
    </row>
    <row r="47" spans="1:21" ht="30.75" customHeight="1">
      <c r="A47" s="48"/>
      <c r="B47" s="1195"/>
      <c r="C47" s="1196"/>
      <c r="D47" s="62"/>
      <c r="E47" s="1187" t="s">
        <v>14</v>
      </c>
      <c r="F47" s="1187"/>
      <c r="G47" s="1187"/>
      <c r="H47" s="1187"/>
      <c r="I47" s="1187"/>
      <c r="J47" s="1188"/>
      <c r="K47" s="63" t="s">
        <v>484</v>
      </c>
      <c r="L47" s="64" t="s">
        <v>484</v>
      </c>
      <c r="M47" s="64" t="s">
        <v>484</v>
      </c>
      <c r="N47" s="64" t="s">
        <v>484</v>
      </c>
      <c r="O47" s="65" t="s">
        <v>484</v>
      </c>
      <c r="P47" s="48"/>
      <c r="Q47" s="48"/>
      <c r="R47" s="48"/>
      <c r="S47" s="48"/>
      <c r="T47" s="48"/>
      <c r="U47" s="48"/>
    </row>
    <row r="48" spans="1:21" ht="30.75" customHeight="1">
      <c r="A48" s="48"/>
      <c r="B48" s="1195"/>
      <c r="C48" s="1196"/>
      <c r="D48" s="62"/>
      <c r="E48" s="1187" t="s">
        <v>15</v>
      </c>
      <c r="F48" s="1187"/>
      <c r="G48" s="1187"/>
      <c r="H48" s="1187"/>
      <c r="I48" s="1187"/>
      <c r="J48" s="1188"/>
      <c r="K48" s="63">
        <v>116</v>
      </c>
      <c r="L48" s="64">
        <v>111</v>
      </c>
      <c r="M48" s="64">
        <v>111</v>
      </c>
      <c r="N48" s="64">
        <v>111</v>
      </c>
      <c r="O48" s="65">
        <v>112</v>
      </c>
      <c r="P48" s="48"/>
      <c r="Q48" s="48"/>
      <c r="R48" s="48"/>
      <c r="S48" s="48"/>
      <c r="T48" s="48"/>
      <c r="U48" s="48"/>
    </row>
    <row r="49" spans="1:21" ht="30.75" customHeight="1">
      <c r="A49" s="48"/>
      <c r="B49" s="1195"/>
      <c r="C49" s="1196"/>
      <c r="D49" s="62"/>
      <c r="E49" s="1187" t="s">
        <v>16</v>
      </c>
      <c r="F49" s="1187"/>
      <c r="G49" s="1187"/>
      <c r="H49" s="1187"/>
      <c r="I49" s="1187"/>
      <c r="J49" s="1188"/>
      <c r="K49" s="63">
        <v>39</v>
      </c>
      <c r="L49" s="64">
        <v>38</v>
      </c>
      <c r="M49" s="64">
        <v>38</v>
      </c>
      <c r="N49" s="64">
        <v>38</v>
      </c>
      <c r="O49" s="65">
        <v>31</v>
      </c>
      <c r="P49" s="48"/>
      <c r="Q49" s="48"/>
      <c r="R49" s="48"/>
      <c r="S49" s="48"/>
      <c r="T49" s="48"/>
      <c r="U49" s="48"/>
    </row>
    <row r="50" spans="1:21" ht="30.75" customHeight="1">
      <c r="A50" s="48"/>
      <c r="B50" s="1195"/>
      <c r="C50" s="1196"/>
      <c r="D50" s="62"/>
      <c r="E50" s="1187" t="s">
        <v>17</v>
      </c>
      <c r="F50" s="1187"/>
      <c r="G50" s="1187"/>
      <c r="H50" s="1187"/>
      <c r="I50" s="1187"/>
      <c r="J50" s="1188"/>
      <c r="K50" s="63">
        <v>10</v>
      </c>
      <c r="L50" s="64">
        <v>9</v>
      </c>
      <c r="M50" s="64">
        <v>4</v>
      </c>
      <c r="N50" s="64">
        <v>5</v>
      </c>
      <c r="O50" s="65">
        <v>19</v>
      </c>
      <c r="P50" s="48"/>
      <c r="Q50" s="48"/>
      <c r="R50" s="48"/>
      <c r="S50" s="48"/>
      <c r="T50" s="48"/>
      <c r="U50" s="48"/>
    </row>
    <row r="51" spans="1:21" ht="30.75" customHeight="1">
      <c r="A51" s="48"/>
      <c r="B51" s="1197"/>
      <c r="C51" s="1198"/>
      <c r="D51" s="66"/>
      <c r="E51" s="1187" t="s">
        <v>18</v>
      </c>
      <c r="F51" s="1187"/>
      <c r="G51" s="1187"/>
      <c r="H51" s="1187"/>
      <c r="I51" s="1187"/>
      <c r="J51" s="1188"/>
      <c r="K51" s="63" t="s">
        <v>484</v>
      </c>
      <c r="L51" s="64" t="s">
        <v>484</v>
      </c>
      <c r="M51" s="64" t="s">
        <v>484</v>
      </c>
      <c r="N51" s="64" t="s">
        <v>484</v>
      </c>
      <c r="O51" s="65" t="s">
        <v>484</v>
      </c>
      <c r="P51" s="48"/>
      <c r="Q51" s="48"/>
      <c r="R51" s="48"/>
      <c r="S51" s="48"/>
      <c r="T51" s="48"/>
      <c r="U51" s="48"/>
    </row>
    <row r="52" spans="1:21" ht="30.75" customHeight="1">
      <c r="A52" s="48"/>
      <c r="B52" s="1185" t="s">
        <v>19</v>
      </c>
      <c r="C52" s="1186"/>
      <c r="D52" s="66"/>
      <c r="E52" s="1187" t="s">
        <v>20</v>
      </c>
      <c r="F52" s="1187"/>
      <c r="G52" s="1187"/>
      <c r="H52" s="1187"/>
      <c r="I52" s="1187"/>
      <c r="J52" s="1188"/>
      <c r="K52" s="63">
        <v>458</v>
      </c>
      <c r="L52" s="64">
        <v>484</v>
      </c>
      <c r="M52" s="64">
        <v>520</v>
      </c>
      <c r="N52" s="64">
        <v>518</v>
      </c>
      <c r="O52" s="65">
        <v>499</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235</v>
      </c>
      <c r="L53" s="69">
        <v>243</v>
      </c>
      <c r="M53" s="69">
        <v>250</v>
      </c>
      <c r="N53" s="69">
        <v>233</v>
      </c>
      <c r="O53" s="70">
        <v>219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01" t="s">
        <v>24</v>
      </c>
      <c r="C41" s="1202"/>
      <c r="D41" s="81"/>
      <c r="E41" s="1207" t="s">
        <v>25</v>
      </c>
      <c r="F41" s="1207"/>
      <c r="G41" s="1207"/>
      <c r="H41" s="1208"/>
      <c r="I41" s="82">
        <v>5072</v>
      </c>
      <c r="J41" s="83">
        <v>4871</v>
      </c>
      <c r="K41" s="83">
        <v>4525</v>
      </c>
      <c r="L41" s="83">
        <v>4319</v>
      </c>
      <c r="M41" s="84">
        <v>4269</v>
      </c>
    </row>
    <row r="42" spans="2:13" ht="27.75" customHeight="1">
      <c r="B42" s="1203"/>
      <c r="C42" s="1204"/>
      <c r="D42" s="85"/>
      <c r="E42" s="1209" t="s">
        <v>26</v>
      </c>
      <c r="F42" s="1209"/>
      <c r="G42" s="1209"/>
      <c r="H42" s="1210"/>
      <c r="I42" s="86">
        <v>21</v>
      </c>
      <c r="J42" s="87">
        <v>15</v>
      </c>
      <c r="K42" s="87">
        <v>24</v>
      </c>
      <c r="L42" s="87">
        <v>19</v>
      </c>
      <c r="M42" s="88">
        <v>305</v>
      </c>
    </row>
    <row r="43" spans="2:13" ht="27.75" customHeight="1">
      <c r="B43" s="1203"/>
      <c r="C43" s="1204"/>
      <c r="D43" s="85"/>
      <c r="E43" s="1209" t="s">
        <v>27</v>
      </c>
      <c r="F43" s="1209"/>
      <c r="G43" s="1209"/>
      <c r="H43" s="1210"/>
      <c r="I43" s="86">
        <v>1006</v>
      </c>
      <c r="J43" s="87">
        <v>1006</v>
      </c>
      <c r="K43" s="87">
        <v>1025</v>
      </c>
      <c r="L43" s="87">
        <v>956</v>
      </c>
      <c r="M43" s="88">
        <v>918</v>
      </c>
    </row>
    <row r="44" spans="2:13" ht="27.75" customHeight="1">
      <c r="B44" s="1203"/>
      <c r="C44" s="1204"/>
      <c r="D44" s="85"/>
      <c r="E44" s="1209" t="s">
        <v>28</v>
      </c>
      <c r="F44" s="1209"/>
      <c r="G44" s="1209"/>
      <c r="H44" s="1210"/>
      <c r="I44" s="86">
        <v>213</v>
      </c>
      <c r="J44" s="87">
        <v>172</v>
      </c>
      <c r="K44" s="87">
        <v>132</v>
      </c>
      <c r="L44" s="87">
        <v>93</v>
      </c>
      <c r="M44" s="88">
        <v>63</v>
      </c>
    </row>
    <row r="45" spans="2:13" ht="27.75" customHeight="1">
      <c r="B45" s="1203"/>
      <c r="C45" s="1204"/>
      <c r="D45" s="85"/>
      <c r="E45" s="1209" t="s">
        <v>29</v>
      </c>
      <c r="F45" s="1209"/>
      <c r="G45" s="1209"/>
      <c r="H45" s="1210"/>
      <c r="I45" s="86">
        <v>442</v>
      </c>
      <c r="J45" s="87">
        <v>470</v>
      </c>
      <c r="K45" s="87">
        <v>390</v>
      </c>
      <c r="L45" s="87">
        <v>378</v>
      </c>
      <c r="M45" s="88">
        <v>322</v>
      </c>
    </row>
    <row r="46" spans="2:13" ht="27.75" customHeight="1">
      <c r="B46" s="1203"/>
      <c r="C46" s="1204"/>
      <c r="D46" s="85"/>
      <c r="E46" s="1209" t="s">
        <v>30</v>
      </c>
      <c r="F46" s="1209"/>
      <c r="G46" s="1209"/>
      <c r="H46" s="1210"/>
      <c r="I46" s="86" t="s">
        <v>484</v>
      </c>
      <c r="J46" s="87" t="s">
        <v>484</v>
      </c>
      <c r="K46" s="87" t="s">
        <v>484</v>
      </c>
      <c r="L46" s="87" t="s">
        <v>484</v>
      </c>
      <c r="M46" s="88" t="s">
        <v>484</v>
      </c>
    </row>
    <row r="47" spans="2:13" ht="27.75" customHeight="1">
      <c r="B47" s="1203"/>
      <c r="C47" s="1204"/>
      <c r="D47" s="85"/>
      <c r="E47" s="1209" t="s">
        <v>31</v>
      </c>
      <c r="F47" s="1209"/>
      <c r="G47" s="1209"/>
      <c r="H47" s="1210"/>
      <c r="I47" s="86" t="s">
        <v>484</v>
      </c>
      <c r="J47" s="87" t="s">
        <v>484</v>
      </c>
      <c r="K47" s="87" t="s">
        <v>484</v>
      </c>
      <c r="L47" s="87" t="s">
        <v>484</v>
      </c>
      <c r="M47" s="88" t="s">
        <v>484</v>
      </c>
    </row>
    <row r="48" spans="2:13" ht="27.75" customHeight="1">
      <c r="B48" s="1205"/>
      <c r="C48" s="1206"/>
      <c r="D48" s="85"/>
      <c r="E48" s="1209" t="s">
        <v>32</v>
      </c>
      <c r="F48" s="1209"/>
      <c r="G48" s="1209"/>
      <c r="H48" s="1210"/>
      <c r="I48" s="86" t="s">
        <v>484</v>
      </c>
      <c r="J48" s="87" t="s">
        <v>484</v>
      </c>
      <c r="K48" s="87" t="s">
        <v>484</v>
      </c>
      <c r="L48" s="87" t="s">
        <v>484</v>
      </c>
      <c r="M48" s="88" t="s">
        <v>484</v>
      </c>
    </row>
    <row r="49" spans="2:13" ht="27.75" customHeight="1">
      <c r="B49" s="1211" t="s">
        <v>33</v>
      </c>
      <c r="C49" s="1212"/>
      <c r="D49" s="89"/>
      <c r="E49" s="1209" t="s">
        <v>34</v>
      </c>
      <c r="F49" s="1209"/>
      <c r="G49" s="1209"/>
      <c r="H49" s="1210"/>
      <c r="I49" s="86">
        <v>1724</v>
      </c>
      <c r="J49" s="87">
        <v>1715</v>
      </c>
      <c r="K49" s="87">
        <v>1741</v>
      </c>
      <c r="L49" s="87">
        <v>1623</v>
      </c>
      <c r="M49" s="88">
        <v>1643</v>
      </c>
    </row>
    <row r="50" spans="2:13" ht="27.75" customHeight="1">
      <c r="B50" s="1203"/>
      <c r="C50" s="1204"/>
      <c r="D50" s="85"/>
      <c r="E50" s="1209" t="s">
        <v>35</v>
      </c>
      <c r="F50" s="1209"/>
      <c r="G50" s="1209"/>
      <c r="H50" s="1210"/>
      <c r="I50" s="86">
        <v>1042</v>
      </c>
      <c r="J50" s="87">
        <v>1208</v>
      </c>
      <c r="K50" s="87">
        <v>1112</v>
      </c>
      <c r="L50" s="87">
        <v>1039</v>
      </c>
      <c r="M50" s="88">
        <v>973</v>
      </c>
    </row>
    <row r="51" spans="2:13" ht="27.75" customHeight="1">
      <c r="B51" s="1205"/>
      <c r="C51" s="1206"/>
      <c r="D51" s="85"/>
      <c r="E51" s="1209" t="s">
        <v>36</v>
      </c>
      <c r="F51" s="1209"/>
      <c r="G51" s="1209"/>
      <c r="H51" s="1210"/>
      <c r="I51" s="86">
        <v>3706</v>
      </c>
      <c r="J51" s="87">
        <v>3566</v>
      </c>
      <c r="K51" s="87">
        <v>3373</v>
      </c>
      <c r="L51" s="87">
        <v>3271</v>
      </c>
      <c r="M51" s="88">
        <v>3210</v>
      </c>
    </row>
    <row r="52" spans="2:13" ht="27.75" customHeight="1" thickBot="1">
      <c r="B52" s="1213" t="s">
        <v>37</v>
      </c>
      <c r="C52" s="1214"/>
      <c r="D52" s="90"/>
      <c r="E52" s="1215" t="s">
        <v>38</v>
      </c>
      <c r="F52" s="1215"/>
      <c r="G52" s="1215"/>
      <c r="H52" s="1216"/>
      <c r="I52" s="91">
        <v>281</v>
      </c>
      <c r="J52" s="92">
        <v>45</v>
      </c>
      <c r="K52" s="92">
        <v>-130</v>
      </c>
      <c r="L52" s="92">
        <v>-169</v>
      </c>
      <c r="M52" s="93">
        <v>49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544</v>
      </c>
      <c r="C41" s="246"/>
      <c r="D41" s="246"/>
      <c r="E41" s="246"/>
      <c r="F41" s="246"/>
      <c r="G41" s="246"/>
      <c r="H41" s="246"/>
      <c r="I41" s="246"/>
      <c r="J41" s="246"/>
      <c r="K41" s="246"/>
      <c r="L41" s="246"/>
      <c r="M41" s="246"/>
      <c r="N41" s="246"/>
      <c r="O41" s="246"/>
      <c r="P41" s="247"/>
    </row>
    <row r="42" spans="2:17">
      <c r="B42" s="248"/>
      <c r="C42" s="244"/>
      <c r="D42" s="244"/>
      <c r="E42" s="244"/>
      <c r="F42" s="244"/>
      <c r="G42" s="351" t="s">
        <v>545</v>
      </c>
      <c r="I42" s="352"/>
      <c r="J42" s="352"/>
      <c r="K42" s="352"/>
      <c r="L42" s="244"/>
      <c r="M42" s="244"/>
      <c r="N42" s="244"/>
      <c r="O42" s="244"/>
    </row>
    <row r="43" spans="2:17">
      <c r="B43" s="248"/>
      <c r="C43" s="244"/>
      <c r="D43" s="244"/>
      <c r="E43" s="244"/>
      <c r="F43" s="244"/>
      <c r="G43" s="1253"/>
      <c r="H43" s="1232"/>
      <c r="I43" s="1232"/>
      <c r="J43" s="1232"/>
      <c r="K43" s="1232"/>
      <c r="L43" s="1232"/>
      <c r="M43" s="1232"/>
      <c r="N43" s="1232"/>
      <c r="O43" s="1233"/>
    </row>
    <row r="44" spans="2:17">
      <c r="B44" s="248"/>
      <c r="C44" s="244"/>
      <c r="D44" s="244"/>
      <c r="E44" s="244"/>
      <c r="F44" s="244"/>
      <c r="G44" s="1234"/>
      <c r="H44" s="1235"/>
      <c r="I44" s="1235"/>
      <c r="J44" s="1235"/>
      <c r="K44" s="1235"/>
      <c r="L44" s="1235"/>
      <c r="M44" s="1235"/>
      <c r="N44" s="1235"/>
      <c r="O44" s="1236"/>
    </row>
    <row r="45" spans="2:17">
      <c r="B45" s="248"/>
      <c r="C45" s="244"/>
      <c r="D45" s="244"/>
      <c r="E45" s="244"/>
      <c r="F45" s="244"/>
      <c r="G45" s="1234"/>
      <c r="H45" s="1235"/>
      <c r="I45" s="1235"/>
      <c r="J45" s="1235"/>
      <c r="K45" s="1235"/>
      <c r="L45" s="1235"/>
      <c r="M45" s="1235"/>
      <c r="N45" s="1235"/>
      <c r="O45" s="1236"/>
    </row>
    <row r="46" spans="2:17">
      <c r="B46" s="248"/>
      <c r="C46" s="244"/>
      <c r="D46" s="244"/>
      <c r="E46" s="244"/>
      <c r="F46" s="244"/>
      <c r="G46" s="1234"/>
      <c r="H46" s="1235"/>
      <c r="I46" s="1235"/>
      <c r="J46" s="1235"/>
      <c r="K46" s="1235"/>
      <c r="L46" s="1235"/>
      <c r="M46" s="1235"/>
      <c r="N46" s="1235"/>
      <c r="O46" s="1236"/>
    </row>
    <row r="47" spans="2:17">
      <c r="B47" s="248"/>
      <c r="C47" s="244"/>
      <c r="D47" s="244"/>
      <c r="E47" s="244"/>
      <c r="F47" s="244"/>
      <c r="G47" s="1237"/>
      <c r="H47" s="1238"/>
      <c r="I47" s="1238"/>
      <c r="J47" s="1238"/>
      <c r="K47" s="1238"/>
      <c r="L47" s="1238"/>
      <c r="M47" s="1238"/>
      <c r="N47" s="1238"/>
      <c r="O47" s="1239"/>
    </row>
    <row r="48" spans="2:17">
      <c r="B48" s="248"/>
      <c r="C48" s="244"/>
      <c r="D48" s="244"/>
      <c r="E48" s="244"/>
      <c r="F48" s="244"/>
      <c r="G48" s="244"/>
      <c r="H48" s="353"/>
      <c r="I48" s="353"/>
      <c r="J48" s="353"/>
    </row>
    <row r="49" spans="1:17">
      <c r="B49" s="248"/>
      <c r="C49" s="244"/>
      <c r="D49" s="244"/>
      <c r="E49" s="244"/>
      <c r="F49" s="244"/>
      <c r="G49" s="243" t="s">
        <v>546</v>
      </c>
    </row>
    <row r="50" spans="1:17">
      <c r="B50" s="248"/>
      <c r="C50" s="244"/>
      <c r="D50" s="244"/>
      <c r="E50" s="244"/>
      <c r="F50" s="244"/>
      <c r="G50" s="1240"/>
      <c r="H50" s="1241"/>
      <c r="I50" s="1241"/>
      <c r="J50" s="1242"/>
      <c r="K50" s="354" t="s">
        <v>524</v>
      </c>
      <c r="L50" s="354" t="s">
        <v>525</v>
      </c>
      <c r="M50" s="354" t="s">
        <v>526</v>
      </c>
      <c r="N50" s="354" t="s">
        <v>527</v>
      </c>
      <c r="O50" s="354" t="s">
        <v>528</v>
      </c>
    </row>
    <row r="51" spans="1:17">
      <c r="B51" s="248"/>
      <c r="C51" s="244"/>
      <c r="D51" s="244"/>
      <c r="E51" s="244"/>
      <c r="F51" s="244"/>
      <c r="G51" s="1243" t="s">
        <v>547</v>
      </c>
      <c r="H51" s="1244"/>
      <c r="I51" s="1249" t="s">
        <v>548</v>
      </c>
      <c r="J51" s="1249"/>
      <c r="K51" s="1251"/>
      <c r="L51" s="1251"/>
      <c r="M51" s="1251"/>
      <c r="N51" s="1251"/>
      <c r="O51" s="1251"/>
    </row>
    <row r="52" spans="1:17">
      <c r="B52" s="248"/>
      <c r="C52" s="244"/>
      <c r="D52" s="244"/>
      <c r="E52" s="244"/>
      <c r="F52" s="244"/>
      <c r="G52" s="1245"/>
      <c r="H52" s="1246"/>
      <c r="I52" s="1250"/>
      <c r="J52" s="1250"/>
      <c r="K52" s="1217"/>
      <c r="L52" s="1217"/>
      <c r="M52" s="1217"/>
      <c r="N52" s="1217"/>
      <c r="O52" s="1217"/>
    </row>
    <row r="53" spans="1:17">
      <c r="A53" s="355"/>
      <c r="B53" s="248"/>
      <c r="C53" s="244"/>
      <c r="D53" s="244"/>
      <c r="E53" s="244"/>
      <c r="F53" s="244"/>
      <c r="G53" s="1245"/>
      <c r="H53" s="1246"/>
      <c r="I53" s="1229" t="s">
        <v>549</v>
      </c>
      <c r="J53" s="1229"/>
      <c r="K53" s="1252"/>
      <c r="L53" s="1252"/>
      <c r="M53" s="1252"/>
      <c r="N53" s="1252"/>
      <c r="O53" s="1252"/>
    </row>
    <row r="54" spans="1:17">
      <c r="A54" s="355"/>
      <c r="B54" s="248"/>
      <c r="C54" s="244"/>
      <c r="D54" s="244"/>
      <c r="E54" s="244"/>
      <c r="F54" s="244"/>
      <c r="G54" s="1247"/>
      <c r="H54" s="1248"/>
      <c r="I54" s="1229"/>
      <c r="J54" s="1229"/>
      <c r="K54" s="1222"/>
      <c r="L54" s="1222"/>
      <c r="M54" s="1222"/>
      <c r="N54" s="1222"/>
      <c r="O54" s="1222"/>
    </row>
    <row r="55" spans="1:17">
      <c r="A55" s="355"/>
      <c r="B55" s="248"/>
      <c r="C55" s="244"/>
      <c r="D55" s="244"/>
      <c r="E55" s="244"/>
      <c r="F55" s="244"/>
      <c r="G55" s="1223" t="s">
        <v>550</v>
      </c>
      <c r="H55" s="1224"/>
      <c r="I55" s="1229" t="s">
        <v>548</v>
      </c>
      <c r="J55" s="1229"/>
      <c r="K55" s="1251"/>
      <c r="L55" s="1251"/>
      <c r="M55" s="1251"/>
      <c r="N55" s="1251"/>
      <c r="O55" s="1251"/>
    </row>
    <row r="56" spans="1:17">
      <c r="A56" s="355"/>
      <c r="B56" s="248"/>
      <c r="C56" s="244"/>
      <c r="D56" s="244"/>
      <c r="E56" s="244"/>
      <c r="F56" s="244"/>
      <c r="G56" s="1225"/>
      <c r="H56" s="1226"/>
      <c r="I56" s="1229"/>
      <c r="J56" s="1229"/>
      <c r="K56" s="1217"/>
      <c r="L56" s="1217"/>
      <c r="M56" s="1217"/>
      <c r="N56" s="1217"/>
      <c r="O56" s="1217"/>
    </row>
    <row r="57" spans="1:17" s="355" customFormat="1">
      <c r="B57" s="356"/>
      <c r="C57" s="352"/>
      <c r="D57" s="352"/>
      <c r="E57" s="352"/>
      <c r="F57" s="352"/>
      <c r="G57" s="1225"/>
      <c r="H57" s="1226"/>
      <c r="I57" s="1219" t="s">
        <v>549</v>
      </c>
      <c r="J57" s="1219"/>
      <c r="K57" s="1252"/>
      <c r="L57" s="1252"/>
      <c r="M57" s="1252"/>
      <c r="N57" s="1252"/>
      <c r="O57" s="1252"/>
      <c r="P57" s="357"/>
      <c r="Q57" s="356"/>
    </row>
    <row r="58" spans="1:17" s="355" customFormat="1">
      <c r="A58" s="243"/>
      <c r="B58" s="356"/>
      <c r="C58" s="352"/>
      <c r="D58" s="352"/>
      <c r="E58" s="352"/>
      <c r="F58" s="352"/>
      <c r="G58" s="1227"/>
      <c r="H58" s="1228"/>
      <c r="I58" s="1219"/>
      <c r="J58" s="1219"/>
      <c r="K58" s="1222"/>
      <c r="L58" s="1222"/>
      <c r="M58" s="1222"/>
      <c r="N58" s="1222"/>
      <c r="O58" s="1222"/>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351" t="s">
        <v>545</v>
      </c>
      <c r="I64" s="352"/>
      <c r="J64" s="352"/>
      <c r="K64" s="352"/>
      <c r="L64" s="244"/>
      <c r="M64" s="244"/>
      <c r="N64" s="244"/>
      <c r="O64" s="244"/>
    </row>
    <row r="65" spans="2:30">
      <c r="B65" s="248"/>
      <c r="C65" s="244"/>
      <c r="D65" s="244"/>
      <c r="E65" s="244"/>
      <c r="F65" s="244"/>
      <c r="G65" s="1231" t="s">
        <v>552</v>
      </c>
      <c r="H65" s="1232"/>
      <c r="I65" s="1232"/>
      <c r="J65" s="1232"/>
      <c r="K65" s="1232"/>
      <c r="L65" s="1232"/>
      <c r="M65" s="1232"/>
      <c r="N65" s="1232"/>
      <c r="O65" s="1233"/>
    </row>
    <row r="66" spans="2:30">
      <c r="B66" s="248"/>
      <c r="C66" s="244"/>
      <c r="D66" s="244"/>
      <c r="E66" s="244"/>
      <c r="F66" s="244"/>
      <c r="G66" s="1234"/>
      <c r="H66" s="1235"/>
      <c r="I66" s="1235"/>
      <c r="J66" s="1235"/>
      <c r="K66" s="1235"/>
      <c r="L66" s="1235"/>
      <c r="M66" s="1235"/>
      <c r="N66" s="1235"/>
      <c r="O66" s="1236"/>
    </row>
    <row r="67" spans="2:30">
      <c r="B67" s="248"/>
      <c r="C67" s="244"/>
      <c r="D67" s="244"/>
      <c r="E67" s="244"/>
      <c r="F67" s="244"/>
      <c r="G67" s="1234"/>
      <c r="H67" s="1235"/>
      <c r="I67" s="1235"/>
      <c r="J67" s="1235"/>
      <c r="K67" s="1235"/>
      <c r="L67" s="1235"/>
      <c r="M67" s="1235"/>
      <c r="N67" s="1235"/>
      <c r="O67" s="1236"/>
    </row>
    <row r="68" spans="2:30">
      <c r="B68" s="248"/>
      <c r="C68" s="244"/>
      <c r="D68" s="244"/>
      <c r="E68" s="244"/>
      <c r="F68" s="244"/>
      <c r="G68" s="1234"/>
      <c r="H68" s="1235"/>
      <c r="I68" s="1235"/>
      <c r="J68" s="1235"/>
      <c r="K68" s="1235"/>
      <c r="L68" s="1235"/>
      <c r="M68" s="1235"/>
      <c r="N68" s="1235"/>
      <c r="O68" s="1236"/>
    </row>
    <row r="69" spans="2:30">
      <c r="B69" s="248"/>
      <c r="C69" s="244"/>
      <c r="D69" s="244"/>
      <c r="E69" s="244"/>
      <c r="F69" s="244"/>
      <c r="G69" s="1237"/>
      <c r="H69" s="1238"/>
      <c r="I69" s="1238"/>
      <c r="J69" s="1238"/>
      <c r="K69" s="1238"/>
      <c r="L69" s="1238"/>
      <c r="M69" s="1238"/>
      <c r="N69" s="1238"/>
      <c r="O69" s="1239"/>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553</v>
      </c>
      <c r="I71" s="368"/>
      <c r="J71" s="364"/>
      <c r="K71" s="364"/>
      <c r="L71" s="365"/>
      <c r="M71" s="364"/>
      <c r="N71" s="365"/>
      <c r="O71" s="366"/>
    </row>
    <row r="72" spans="2:30">
      <c r="B72" s="248"/>
      <c r="C72" s="244"/>
      <c r="D72" s="244"/>
      <c r="E72" s="244"/>
      <c r="F72" s="244"/>
      <c r="G72" s="1240"/>
      <c r="H72" s="1241"/>
      <c r="I72" s="1241"/>
      <c r="J72" s="1242"/>
      <c r="K72" s="354" t="s">
        <v>524</v>
      </c>
      <c r="L72" s="354" t="s">
        <v>525</v>
      </c>
      <c r="M72" s="354" t="s">
        <v>526</v>
      </c>
      <c r="N72" s="354" t="s">
        <v>527</v>
      </c>
      <c r="O72" s="354" t="s">
        <v>528</v>
      </c>
    </row>
    <row r="73" spans="2:30">
      <c r="B73" s="248"/>
      <c r="C73" s="244"/>
      <c r="D73" s="244"/>
      <c r="E73" s="244"/>
      <c r="F73" s="244"/>
      <c r="G73" s="1243" t="s">
        <v>547</v>
      </c>
      <c r="H73" s="1244"/>
      <c r="I73" s="1249" t="s">
        <v>548</v>
      </c>
      <c r="J73" s="1249"/>
      <c r="K73" s="1230">
        <v>15.6</v>
      </c>
      <c r="L73" s="1230">
        <v>2.4</v>
      </c>
      <c r="M73" s="1217"/>
      <c r="N73" s="1217"/>
      <c r="O73" s="1217">
        <v>2.6</v>
      </c>
      <c r="S73" s="243">
        <v>9.9</v>
      </c>
    </row>
    <row r="74" spans="2:30">
      <c r="B74" s="248"/>
      <c r="C74" s="244"/>
      <c r="D74" s="244"/>
      <c r="E74" s="244"/>
      <c r="F74" s="244"/>
      <c r="G74" s="1245"/>
      <c r="H74" s="1246"/>
      <c r="I74" s="1250"/>
      <c r="J74" s="1250"/>
      <c r="K74" s="1230"/>
      <c r="L74" s="1230"/>
      <c r="M74" s="1217"/>
      <c r="N74" s="1217"/>
      <c r="O74" s="1217"/>
    </row>
    <row r="75" spans="2:30">
      <c r="B75" s="248"/>
      <c r="C75" s="244"/>
      <c r="D75" s="244"/>
      <c r="E75" s="244"/>
      <c r="F75" s="244"/>
      <c r="G75" s="1245"/>
      <c r="H75" s="1246"/>
      <c r="I75" s="1229" t="s">
        <v>554</v>
      </c>
      <c r="J75" s="1229"/>
      <c r="K75" s="1221">
        <v>12.9</v>
      </c>
      <c r="L75" s="1221">
        <v>12.6</v>
      </c>
      <c r="M75" s="1221">
        <v>13.1</v>
      </c>
      <c r="N75" s="1221">
        <v>13</v>
      </c>
      <c r="O75" s="1221">
        <v>12.6</v>
      </c>
      <c r="U75" s="243">
        <v>81.2</v>
      </c>
      <c r="W75" s="243">
        <v>87.2</v>
      </c>
      <c r="Y75" s="243">
        <v>99.8</v>
      </c>
      <c r="AA75" s="243">
        <v>109.5</v>
      </c>
      <c r="AC75" s="243">
        <v>115.2</v>
      </c>
    </row>
    <row r="76" spans="2:30">
      <c r="B76" s="248"/>
      <c r="C76" s="244"/>
      <c r="D76" s="244"/>
      <c r="E76" s="244"/>
      <c r="F76" s="244"/>
      <c r="G76" s="1247"/>
      <c r="H76" s="1248"/>
      <c r="I76" s="1229"/>
      <c r="J76" s="1229"/>
      <c r="K76" s="1222"/>
      <c r="L76" s="1222"/>
      <c r="M76" s="1222"/>
      <c r="N76" s="1222"/>
      <c r="O76" s="1222"/>
    </row>
    <row r="77" spans="2:30">
      <c r="B77" s="248"/>
      <c r="C77" s="244"/>
      <c r="D77" s="244"/>
      <c r="E77" s="244"/>
      <c r="F77" s="244"/>
      <c r="G77" s="1223" t="s">
        <v>550</v>
      </c>
      <c r="H77" s="1224"/>
      <c r="I77" s="1229" t="s">
        <v>548</v>
      </c>
      <c r="J77" s="1229"/>
      <c r="K77" s="1230">
        <v>0</v>
      </c>
      <c r="L77" s="1230">
        <v>0</v>
      </c>
      <c r="M77" s="1217">
        <v>0</v>
      </c>
      <c r="N77" s="1217">
        <v>0</v>
      </c>
      <c r="O77" s="1217">
        <v>0</v>
      </c>
      <c r="R77" s="243">
        <v>12.3</v>
      </c>
      <c r="T77" s="243">
        <v>11.1</v>
      </c>
    </row>
    <row r="78" spans="2:30">
      <c r="B78" s="248"/>
      <c r="C78" s="244"/>
      <c r="D78" s="244"/>
      <c r="E78" s="244"/>
      <c r="F78" s="244"/>
      <c r="G78" s="1225"/>
      <c r="H78" s="1226"/>
      <c r="I78" s="1229"/>
      <c r="J78" s="1229"/>
      <c r="K78" s="1230"/>
      <c r="L78" s="1230"/>
      <c r="M78" s="1217"/>
      <c r="N78" s="1217"/>
      <c r="O78" s="1217"/>
    </row>
    <row r="79" spans="2:30">
      <c r="B79" s="248"/>
      <c r="C79" s="244"/>
      <c r="D79" s="244"/>
      <c r="E79" s="244"/>
      <c r="F79" s="244"/>
      <c r="G79" s="1225"/>
      <c r="H79" s="1226"/>
      <c r="I79" s="1218" t="s">
        <v>554</v>
      </c>
      <c r="J79" s="1219"/>
      <c r="K79" s="1220">
        <v>11.4</v>
      </c>
      <c r="L79" s="1220">
        <v>10.1</v>
      </c>
      <c r="M79" s="1220">
        <v>9.1999999999999993</v>
      </c>
      <c r="N79" s="1220">
        <v>8.1999999999999993</v>
      </c>
      <c r="O79" s="1220">
        <v>7.8</v>
      </c>
      <c r="V79" s="243">
        <v>53.5</v>
      </c>
      <c r="X79" s="243">
        <v>48.2</v>
      </c>
      <c r="Z79" s="243">
        <v>34.200000000000003</v>
      </c>
      <c r="AB79" s="243">
        <v>30.3</v>
      </c>
      <c r="AD79" s="243">
        <v>28.9</v>
      </c>
    </row>
    <row r="80" spans="2:30">
      <c r="B80" s="248"/>
      <c r="C80" s="244"/>
      <c r="D80" s="244"/>
      <c r="E80" s="244"/>
      <c r="F80" s="244"/>
      <c r="G80" s="1227"/>
      <c r="H80" s="1228"/>
      <c r="I80" s="1219"/>
      <c r="J80" s="1219"/>
      <c r="K80" s="1220"/>
      <c r="L80" s="1220"/>
      <c r="M80" s="1220"/>
      <c r="N80" s="1220"/>
      <c r="O80" s="122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523</v>
      </c>
      <c r="G2" s="111"/>
      <c r="H2" s="112"/>
    </row>
    <row r="3" spans="1:8">
      <c r="A3" s="108" t="s">
        <v>516</v>
      </c>
      <c r="B3" s="113"/>
      <c r="C3" s="114"/>
      <c r="D3" s="115">
        <v>169688</v>
      </c>
      <c r="E3" s="116"/>
      <c r="F3" s="117">
        <v>216155</v>
      </c>
      <c r="G3" s="118"/>
      <c r="H3" s="119"/>
    </row>
    <row r="4" spans="1:8">
      <c r="A4" s="120"/>
      <c r="B4" s="121"/>
      <c r="C4" s="122"/>
      <c r="D4" s="123">
        <v>51874</v>
      </c>
      <c r="E4" s="124"/>
      <c r="F4" s="125">
        <v>108827</v>
      </c>
      <c r="G4" s="126"/>
      <c r="H4" s="127"/>
    </row>
    <row r="5" spans="1:8">
      <c r="A5" s="108" t="s">
        <v>518</v>
      </c>
      <c r="B5" s="113"/>
      <c r="C5" s="114"/>
      <c r="D5" s="115">
        <v>214660</v>
      </c>
      <c r="E5" s="116"/>
      <c r="F5" s="117">
        <v>228305</v>
      </c>
      <c r="G5" s="118"/>
      <c r="H5" s="119"/>
    </row>
    <row r="6" spans="1:8">
      <c r="A6" s="120"/>
      <c r="B6" s="121"/>
      <c r="C6" s="122"/>
      <c r="D6" s="123">
        <v>25370</v>
      </c>
      <c r="E6" s="124"/>
      <c r="F6" s="125">
        <v>86611</v>
      </c>
      <c r="G6" s="126"/>
      <c r="H6" s="127"/>
    </row>
    <row r="7" spans="1:8">
      <c r="A7" s="108" t="s">
        <v>519</v>
      </c>
      <c r="B7" s="113"/>
      <c r="C7" s="114"/>
      <c r="D7" s="115">
        <v>162269</v>
      </c>
      <c r="E7" s="116"/>
      <c r="F7" s="117">
        <v>316331</v>
      </c>
      <c r="G7" s="118"/>
      <c r="H7" s="119"/>
    </row>
    <row r="8" spans="1:8">
      <c r="A8" s="120"/>
      <c r="B8" s="121"/>
      <c r="C8" s="122"/>
      <c r="D8" s="123">
        <v>41173</v>
      </c>
      <c r="E8" s="124"/>
      <c r="F8" s="125">
        <v>106387</v>
      </c>
      <c r="G8" s="126"/>
      <c r="H8" s="127"/>
    </row>
    <row r="9" spans="1:8">
      <c r="A9" s="108" t="s">
        <v>520</v>
      </c>
      <c r="B9" s="113"/>
      <c r="C9" s="114"/>
      <c r="D9" s="115">
        <v>246237</v>
      </c>
      <c r="E9" s="116"/>
      <c r="F9" s="117">
        <v>333013</v>
      </c>
      <c r="G9" s="118"/>
      <c r="H9" s="119"/>
    </row>
    <row r="10" spans="1:8">
      <c r="A10" s="120"/>
      <c r="B10" s="121"/>
      <c r="C10" s="122"/>
      <c r="D10" s="123">
        <v>107489</v>
      </c>
      <c r="E10" s="124"/>
      <c r="F10" s="125">
        <v>126732</v>
      </c>
      <c r="G10" s="126"/>
      <c r="H10" s="127"/>
    </row>
    <row r="11" spans="1:8">
      <c r="A11" s="108" t="s">
        <v>521</v>
      </c>
      <c r="B11" s="113"/>
      <c r="C11" s="114"/>
      <c r="D11" s="115">
        <v>412857</v>
      </c>
      <c r="E11" s="116"/>
      <c r="F11" s="117">
        <v>280458</v>
      </c>
      <c r="G11" s="118"/>
      <c r="H11" s="119"/>
    </row>
    <row r="12" spans="1:8">
      <c r="A12" s="120"/>
      <c r="B12" s="121"/>
      <c r="C12" s="128"/>
      <c r="D12" s="123">
        <v>109150</v>
      </c>
      <c r="E12" s="124"/>
      <c r="F12" s="125">
        <v>127286</v>
      </c>
      <c r="G12" s="126"/>
      <c r="H12" s="127"/>
    </row>
    <row r="13" spans="1:8">
      <c r="A13" s="108"/>
      <c r="B13" s="113"/>
      <c r="C13" s="129"/>
      <c r="D13" s="130">
        <v>241142</v>
      </c>
      <c r="E13" s="131"/>
      <c r="F13" s="132">
        <v>274852</v>
      </c>
      <c r="G13" s="133"/>
      <c r="H13" s="119"/>
    </row>
    <row r="14" spans="1:8">
      <c r="A14" s="120"/>
      <c r="B14" s="121"/>
      <c r="C14" s="122"/>
      <c r="D14" s="123">
        <v>67011</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4.7699999999999996</v>
      </c>
      <c r="C19" s="134">
        <f>ROUND(VALUE(SUBSTITUTE(実質収支比率等に係る経年分析!G$48,"▲","-")),2)</f>
        <v>5.65</v>
      </c>
      <c r="D19" s="134">
        <f>ROUND(VALUE(SUBSTITUTE(実質収支比率等に係る経年分析!H$48,"▲","-")),2)</f>
        <v>5.86</v>
      </c>
      <c r="E19" s="134">
        <f>ROUND(VALUE(SUBSTITUTE(実質収支比率等に係る経年分析!I$48,"▲","-")),2)</f>
        <v>5.12</v>
      </c>
      <c r="F19" s="134">
        <f>ROUND(VALUE(SUBSTITUTE(実質収支比率等に係る経年分析!J$48,"▲","-")),2)</f>
        <v>5.63</v>
      </c>
    </row>
    <row r="20" spans="1:11">
      <c r="A20" s="134" t="s">
        <v>43</v>
      </c>
      <c r="B20" s="134">
        <f>ROUND(VALUE(SUBSTITUTE(実質収支比率等に係る経年分析!F$47,"▲","-")),2)</f>
        <v>24.62</v>
      </c>
      <c r="C20" s="134">
        <f>ROUND(VALUE(SUBSTITUTE(実質収支比率等に係る経年分析!G$47,"▲","-")),2)</f>
        <v>25.46</v>
      </c>
      <c r="D20" s="134">
        <f>ROUND(VALUE(SUBSTITUTE(実質収支比率等に係る経年分析!H$47,"▲","-")),2)</f>
        <v>27.95</v>
      </c>
      <c r="E20" s="134">
        <f>ROUND(VALUE(SUBSTITUTE(実質収支比率等に係る経年分析!I$47,"▲","-")),2)</f>
        <v>26.88</v>
      </c>
      <c r="F20" s="134">
        <f>ROUND(VALUE(SUBSTITUTE(実質収支比率等に係る経年分析!J$47,"▲","-")),2)</f>
        <v>29.31</v>
      </c>
    </row>
    <row r="21" spans="1:11">
      <c r="A21" s="134" t="s">
        <v>44</v>
      </c>
      <c r="B21" s="134">
        <f>IF(ISNUMBER(VALUE(SUBSTITUTE(実質収支比率等に係る経年分析!F$49,"▲","-"))),ROUND(VALUE(SUBSTITUTE(実質収支比率等に係る経年分析!F$49,"▲","-")),2),NA())</f>
        <v>2.16</v>
      </c>
      <c r="C21" s="134">
        <f>IF(ISNUMBER(VALUE(SUBSTITUTE(実質収支比率等に係る経年分析!G$49,"▲","-"))),ROUND(VALUE(SUBSTITUTE(実質収支比率等に係る経年分析!G$49,"▲","-")),2),NA())</f>
        <v>2.95</v>
      </c>
      <c r="D21" s="134">
        <f>IF(ISNUMBER(VALUE(SUBSTITUTE(実質収支比率等に係る経年分析!H$49,"▲","-"))),ROUND(VALUE(SUBSTITUTE(実質収支比率等に係る経年分析!H$49,"▲","-")),2),NA())</f>
        <v>3.12</v>
      </c>
      <c r="E21" s="134">
        <f>IF(ISNUMBER(VALUE(SUBSTITUTE(実質収支比率等に係る経年分析!I$49,"▲","-"))),ROUND(VALUE(SUBSTITUTE(実質収支比率等に係る経年分析!I$49,"▲","-")),2),NA())</f>
        <v>-2.54</v>
      </c>
      <c r="F21" s="134">
        <f>IF(ISNUMBER(VALUE(SUBSTITUTE(実質収支比率等に係る経年分析!J$49,"▲","-"))),ROUND(VALUE(SUBSTITUTE(実質収支比率等に係る経年分析!J$49,"▲","-")),2),NA())</f>
        <v>3.45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0.03</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1.1399999999999999</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0.26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0.28000000000000003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4.7699999999999996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5.85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5.12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5.62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458</v>
      </c>
      <c r="E42" s="136"/>
      <c r="F42" s="136"/>
      <c r="G42" s="136">
        <f>'実質公債費比率（分子）の構造'!L$52</f>
        <v>484</v>
      </c>
      <c r="H42" s="136"/>
      <c r="I42" s="136"/>
      <c r="J42" s="136">
        <f>'実質公債費比率（分子）の構造'!M$52</f>
        <v>520</v>
      </c>
      <c r="K42" s="136"/>
      <c r="L42" s="136"/>
      <c r="M42" s="136">
        <f>'実質公債費比率（分子）の構造'!N$52</f>
        <v>518</v>
      </c>
      <c r="N42" s="136"/>
      <c r="O42" s="136"/>
      <c r="P42" s="136">
        <f>'実質公債費比率（分子）の構造'!O$52</f>
        <v>499</v>
      </c>
    </row>
    <row r="43" spans="1:16">
      <c r="A43" s="136" t="s">
        <v>18</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10</v>
      </c>
      <c r="C44" s="136"/>
      <c r="D44" s="136"/>
      <c r="E44" s="136">
        <f>'実質公債費比率（分子）の構造'!L$50</f>
        <v>9</v>
      </c>
      <c r="F44" s="136"/>
      <c r="G44" s="136"/>
      <c r="H44" s="136">
        <f>'実質公債費比率（分子）の構造'!M$50</f>
        <v>4</v>
      </c>
      <c r="I44" s="136"/>
      <c r="J44" s="136"/>
      <c r="K44" s="136">
        <f>'実質公債費比率（分子）の構造'!N$50</f>
        <v>5</v>
      </c>
      <c r="L44" s="136"/>
      <c r="M44" s="136"/>
      <c r="N44" s="136">
        <f>'実質公債費比率（分子）の構造'!O$50</f>
        <v>19</v>
      </c>
      <c r="O44" s="136"/>
      <c r="P44" s="136"/>
    </row>
    <row r="45" spans="1:16">
      <c r="A45" s="136" t="s">
        <v>53</v>
      </c>
      <c r="B45" s="136">
        <f>'実質公債費比率（分子）の構造'!K$49</f>
        <v>39</v>
      </c>
      <c r="C45" s="136"/>
      <c r="D45" s="136"/>
      <c r="E45" s="136">
        <f>'実質公債費比率（分子）の構造'!L$49</f>
        <v>38</v>
      </c>
      <c r="F45" s="136"/>
      <c r="G45" s="136"/>
      <c r="H45" s="136">
        <f>'実質公債費比率（分子）の構造'!M$49</f>
        <v>38</v>
      </c>
      <c r="I45" s="136"/>
      <c r="J45" s="136"/>
      <c r="K45" s="136">
        <f>'実質公債費比率（分子）の構造'!N$49</f>
        <v>38</v>
      </c>
      <c r="L45" s="136"/>
      <c r="M45" s="136"/>
      <c r="N45" s="136">
        <f>'実質公債費比率（分子）の構造'!O$49</f>
        <v>31</v>
      </c>
      <c r="O45" s="136"/>
      <c r="P45" s="136"/>
    </row>
    <row r="46" spans="1:16">
      <c r="A46" s="136" t="s">
        <v>54</v>
      </c>
      <c r="B46" s="136">
        <f>'実質公債費比率（分子）の構造'!K$48</f>
        <v>116</v>
      </c>
      <c r="C46" s="136"/>
      <c r="D46" s="136"/>
      <c r="E46" s="136">
        <f>'実質公債費比率（分子）の構造'!L$48</f>
        <v>111</v>
      </c>
      <c r="F46" s="136"/>
      <c r="G46" s="136"/>
      <c r="H46" s="136">
        <f>'実質公債費比率（分子）の構造'!M$48</f>
        <v>111</v>
      </c>
      <c r="I46" s="136"/>
      <c r="J46" s="136"/>
      <c r="K46" s="136">
        <f>'実質公債費比率（分子）の構造'!N$48</f>
        <v>111</v>
      </c>
      <c r="L46" s="136"/>
      <c r="M46" s="136"/>
      <c r="N46" s="136">
        <f>'実質公債費比率（分子）の構造'!O$48</f>
        <v>112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528</v>
      </c>
      <c r="C49" s="136"/>
      <c r="D49" s="136"/>
      <c r="E49" s="136">
        <f>'実質公債費比率（分子）の構造'!L$45</f>
        <v>569</v>
      </c>
      <c r="F49" s="136"/>
      <c r="G49" s="136"/>
      <c r="H49" s="136">
        <f>'実質公債費比率（分子）の構造'!M$45</f>
        <v>617</v>
      </c>
      <c r="I49" s="136"/>
      <c r="J49" s="136"/>
      <c r="K49" s="136">
        <f>'実質公債費比率（分子）の構造'!N$45</f>
        <v>597</v>
      </c>
      <c r="L49" s="136"/>
      <c r="M49" s="136"/>
      <c r="N49" s="136">
        <f>'実質公債費比率（分子）の構造'!O$45</f>
        <v>556</v>
      </c>
      <c r="O49" s="136"/>
      <c r="P49" s="136"/>
    </row>
    <row r="50" spans="1:16">
      <c r="A50" s="136" t="s">
        <v>58</v>
      </c>
      <c r="B50" s="136" t="e">
        <f>NA()</f>
        <v>#N/A</v>
      </c>
      <c r="C50" s="136">
        <f>IF(ISNUMBER('実質公債費比率（分子）の構造'!K$53),'実質公債費比率（分子）の構造'!K$53,NA())</f>
        <v>235</v>
      </c>
      <c r="D50" s="136" t="e">
        <f>NA()</f>
        <v>#N/A</v>
      </c>
      <c r="E50" s="136" t="e">
        <f>NA()</f>
        <v>#N/A</v>
      </c>
      <c r="F50" s="136">
        <f>IF(ISNUMBER('実質公債費比率（分子）の構造'!L$53),'実質公債費比率（分子）の構造'!L$53,NA())</f>
        <v>243</v>
      </c>
      <c r="G50" s="136" t="e">
        <f>NA()</f>
        <v>#N/A</v>
      </c>
      <c r="H50" s="136" t="e">
        <f>NA()</f>
        <v>#N/A</v>
      </c>
      <c r="I50" s="136">
        <f>IF(ISNUMBER('実質公債費比率（分子）の構造'!M$53),'実質公債費比率（分子）の構造'!M$53,NA())</f>
        <v>250</v>
      </c>
      <c r="J50" s="136" t="e">
        <f>NA()</f>
        <v>#N/A</v>
      </c>
      <c r="K50" s="136" t="e">
        <f>NA()</f>
        <v>#N/A</v>
      </c>
      <c r="L50" s="136">
        <f>IF(ISNUMBER('実質公債費比率（分子）の構造'!N$53),'実質公債費比率（分子）の構造'!N$53,NA())</f>
        <v>233</v>
      </c>
      <c r="M50" s="136" t="e">
        <f>NA()</f>
        <v>#N/A</v>
      </c>
      <c r="N50" s="136" t="e">
        <f>NA()</f>
        <v>#N/A</v>
      </c>
      <c r="O50" s="136">
        <f>IF(ISNUMBER('実質公債費比率（分子）の構造'!O$53),'実質公債費比率（分子）の構造'!O$53,NA())</f>
        <v>219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3706</v>
      </c>
      <c r="E56" s="135"/>
      <c r="F56" s="135"/>
      <c r="G56" s="135">
        <f>'将来負担比率（分子）の構造'!J$51</f>
        <v>3566</v>
      </c>
      <c r="H56" s="135"/>
      <c r="I56" s="135"/>
      <c r="J56" s="135">
        <f>'将来負担比率（分子）の構造'!K$51</f>
        <v>3373</v>
      </c>
      <c r="K56" s="135"/>
      <c r="L56" s="135"/>
      <c r="M56" s="135">
        <f>'将来負担比率（分子）の構造'!L$51</f>
        <v>3271</v>
      </c>
      <c r="N56" s="135"/>
      <c r="O56" s="135"/>
      <c r="P56" s="135">
        <f>'将来負担比率（分子）の構造'!M$51</f>
        <v>3210</v>
      </c>
    </row>
    <row r="57" spans="1:16">
      <c r="A57" s="135" t="s">
        <v>35</v>
      </c>
      <c r="B57" s="135"/>
      <c r="C57" s="135"/>
      <c r="D57" s="135">
        <f>'将来負担比率（分子）の構造'!I$50</f>
        <v>1042</v>
      </c>
      <c r="E57" s="135"/>
      <c r="F57" s="135"/>
      <c r="G57" s="135">
        <f>'将来負担比率（分子）の構造'!J$50</f>
        <v>1208</v>
      </c>
      <c r="H57" s="135"/>
      <c r="I57" s="135"/>
      <c r="J57" s="135">
        <f>'将来負担比率（分子）の構造'!K$50</f>
        <v>1112</v>
      </c>
      <c r="K57" s="135"/>
      <c r="L57" s="135"/>
      <c r="M57" s="135">
        <f>'将来負担比率（分子）の構造'!L$50</f>
        <v>1039</v>
      </c>
      <c r="N57" s="135"/>
      <c r="O57" s="135"/>
      <c r="P57" s="135">
        <f>'将来負担比率（分子）の構造'!M$50</f>
        <v>973</v>
      </c>
    </row>
    <row r="58" spans="1:16">
      <c r="A58" s="135" t="s">
        <v>34</v>
      </c>
      <c r="B58" s="135"/>
      <c r="C58" s="135"/>
      <c r="D58" s="135">
        <f>'将来負担比率（分子）の構造'!I$49</f>
        <v>1724</v>
      </c>
      <c r="E58" s="135"/>
      <c r="F58" s="135"/>
      <c r="G58" s="135">
        <f>'将来負担比率（分子）の構造'!J$49</f>
        <v>1715</v>
      </c>
      <c r="H58" s="135"/>
      <c r="I58" s="135"/>
      <c r="J58" s="135">
        <f>'将来負担比率（分子）の構造'!K$49</f>
        <v>1741</v>
      </c>
      <c r="K58" s="135"/>
      <c r="L58" s="135"/>
      <c r="M58" s="135">
        <f>'将来負担比率（分子）の構造'!L$49</f>
        <v>1623</v>
      </c>
      <c r="N58" s="135"/>
      <c r="O58" s="135"/>
      <c r="P58" s="135">
        <f>'将来負担比率（分子）の構造'!M$49</f>
        <v>1643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442</v>
      </c>
      <c r="C62" s="135"/>
      <c r="D62" s="135"/>
      <c r="E62" s="135">
        <f>'将来負担比率（分子）の構造'!J$45</f>
        <v>470</v>
      </c>
      <c r="F62" s="135"/>
      <c r="G62" s="135"/>
      <c r="H62" s="135">
        <f>'将来負担比率（分子）の構造'!K$45</f>
        <v>390</v>
      </c>
      <c r="I62" s="135"/>
      <c r="J62" s="135"/>
      <c r="K62" s="135">
        <f>'将来負担比率（分子）の構造'!L$45</f>
        <v>378</v>
      </c>
      <c r="L62" s="135"/>
      <c r="M62" s="135"/>
      <c r="N62" s="135">
        <f>'将来負担比率（分子）の構造'!M$45</f>
        <v>322</v>
      </c>
      <c r="O62" s="135"/>
      <c r="P62" s="135"/>
    </row>
    <row r="63" spans="1:16">
      <c r="A63" s="135" t="s">
        <v>28</v>
      </c>
      <c r="B63" s="135">
        <f>'将来負担比率（分子）の構造'!I$44</f>
        <v>213</v>
      </c>
      <c r="C63" s="135"/>
      <c r="D63" s="135"/>
      <c r="E63" s="135">
        <f>'将来負担比率（分子）の構造'!J$44</f>
        <v>172</v>
      </c>
      <c r="F63" s="135"/>
      <c r="G63" s="135"/>
      <c r="H63" s="135">
        <f>'将来負担比率（分子）の構造'!K$44</f>
        <v>132</v>
      </c>
      <c r="I63" s="135"/>
      <c r="J63" s="135"/>
      <c r="K63" s="135">
        <f>'将来負担比率（分子）の構造'!L$44</f>
        <v>93</v>
      </c>
      <c r="L63" s="135"/>
      <c r="M63" s="135"/>
      <c r="N63" s="135">
        <f>'将来負担比率（分子）の構造'!M$44</f>
        <v>63</v>
      </c>
      <c r="O63" s="135"/>
      <c r="P63" s="135"/>
    </row>
    <row r="64" spans="1:16">
      <c r="A64" s="135" t="s">
        <v>27</v>
      </c>
      <c r="B64" s="135">
        <f>'将来負担比率（分子）の構造'!I$43</f>
        <v>1006</v>
      </c>
      <c r="C64" s="135"/>
      <c r="D64" s="135"/>
      <c r="E64" s="135">
        <f>'将来負担比率（分子）の構造'!J$43</f>
        <v>1006</v>
      </c>
      <c r="F64" s="135"/>
      <c r="G64" s="135"/>
      <c r="H64" s="135">
        <f>'将来負担比率（分子）の構造'!K$43</f>
        <v>1025</v>
      </c>
      <c r="I64" s="135"/>
      <c r="J64" s="135"/>
      <c r="K64" s="135">
        <f>'将来負担比率（分子）の構造'!L$43</f>
        <v>956</v>
      </c>
      <c r="L64" s="135"/>
      <c r="M64" s="135"/>
      <c r="N64" s="135">
        <f>'将来負担比率（分子）の構造'!M$43</f>
        <v>918</v>
      </c>
      <c r="O64" s="135"/>
      <c r="P64" s="135"/>
    </row>
    <row r="65" spans="1:16">
      <c r="A65" s="135" t="s">
        <v>26</v>
      </c>
      <c r="B65" s="135">
        <f>'将来負担比率（分子）の構造'!I$42</f>
        <v>21</v>
      </c>
      <c r="C65" s="135"/>
      <c r="D65" s="135"/>
      <c r="E65" s="135">
        <f>'将来負担比率（分子）の構造'!J$42</f>
        <v>15</v>
      </c>
      <c r="F65" s="135"/>
      <c r="G65" s="135"/>
      <c r="H65" s="135">
        <f>'将来負担比率（分子）の構造'!K$42</f>
        <v>24</v>
      </c>
      <c r="I65" s="135"/>
      <c r="J65" s="135"/>
      <c r="K65" s="135">
        <f>'将来負担比率（分子）の構造'!L$42</f>
        <v>19</v>
      </c>
      <c r="L65" s="135"/>
      <c r="M65" s="135"/>
      <c r="N65" s="135">
        <f>'将来負担比率（分子）の構造'!M$42</f>
        <v>305</v>
      </c>
      <c r="O65" s="135"/>
      <c r="P65" s="135"/>
    </row>
    <row r="66" spans="1:16">
      <c r="A66" s="135" t="s">
        <v>25</v>
      </c>
      <c r="B66" s="135">
        <f>'将来負担比率（分子）の構造'!I$41</f>
        <v>5072</v>
      </c>
      <c r="C66" s="135"/>
      <c r="D66" s="135"/>
      <c r="E66" s="135">
        <f>'将来負担比率（分子）の構造'!J$41</f>
        <v>4871</v>
      </c>
      <c r="F66" s="135"/>
      <c r="G66" s="135"/>
      <c r="H66" s="135">
        <f>'将来負担比率（分子）の構造'!K$41</f>
        <v>4525</v>
      </c>
      <c r="I66" s="135"/>
      <c r="J66" s="135"/>
      <c r="K66" s="135">
        <f>'将来負担比率（分子）の構造'!L$41</f>
        <v>4319</v>
      </c>
      <c r="L66" s="135"/>
      <c r="M66" s="135"/>
      <c r="N66" s="135">
        <f>'将来負担比率（分子）の構造'!M$41</f>
        <v>4269</v>
      </c>
      <c r="O66" s="135"/>
      <c r="P66" s="135"/>
    </row>
    <row r="67" spans="1:16">
      <c r="A67" s="135" t="s">
        <v>62</v>
      </c>
      <c r="B67" s="135" t="e">
        <f>NA()</f>
        <v>#N/A</v>
      </c>
      <c r="C67" s="135">
        <f>IF(ISNUMBER('将来負担比率（分子）の構造'!I$52), IF('将来負担比率（分子）の構造'!I$52 &lt; 0, 0, '将来負担比率（分子）の構造'!I$52), NA())</f>
        <v>281</v>
      </c>
      <c r="D67" s="135" t="e">
        <f>NA()</f>
        <v>#N/A</v>
      </c>
      <c r="E67" s="135" t="e">
        <f>NA()</f>
        <v>#N/A</v>
      </c>
      <c r="F67" s="135">
        <f>IF(ISNUMBER('将来負担比率（分子）の構造'!J$52), IF('将来負担比率（分子）の構造'!J$52 &lt; 0, 0, '将来負担比率（分子）の構造'!J$52), NA())</f>
        <v>45</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49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414095</v>
      </c>
      <c r="S5" s="613"/>
      <c r="T5" s="613"/>
      <c r="U5" s="613"/>
      <c r="V5" s="613"/>
      <c r="W5" s="613"/>
      <c r="X5" s="613"/>
      <c r="Y5" s="614"/>
      <c r="Z5" s="615">
        <v>9.5</v>
      </c>
      <c r="AA5" s="615"/>
      <c r="AB5" s="615"/>
      <c r="AC5" s="615"/>
      <c r="AD5" s="616">
        <v>414095</v>
      </c>
      <c r="AE5" s="616"/>
      <c r="AF5" s="616"/>
      <c r="AG5" s="616"/>
      <c r="AH5" s="616"/>
      <c r="AI5" s="616"/>
      <c r="AJ5" s="616"/>
      <c r="AK5" s="616"/>
      <c r="AL5" s="617">
        <v>18.2</v>
      </c>
      <c r="AM5" s="618"/>
      <c r="AN5" s="618"/>
      <c r="AO5" s="619"/>
      <c r="AP5" s="609" t="s">
        <v>206</v>
      </c>
      <c r="AQ5" s="610"/>
      <c r="AR5" s="610"/>
      <c r="AS5" s="610"/>
      <c r="AT5" s="610"/>
      <c r="AU5" s="610"/>
      <c r="AV5" s="610"/>
      <c r="AW5" s="610"/>
      <c r="AX5" s="610"/>
      <c r="AY5" s="610"/>
      <c r="AZ5" s="610"/>
      <c r="BA5" s="610"/>
      <c r="BB5" s="610"/>
      <c r="BC5" s="610"/>
      <c r="BD5" s="610"/>
      <c r="BE5" s="610"/>
      <c r="BF5" s="611"/>
      <c r="BG5" s="623">
        <v>366306</v>
      </c>
      <c r="BH5" s="624"/>
      <c r="BI5" s="624"/>
      <c r="BJ5" s="624"/>
      <c r="BK5" s="624"/>
      <c r="BL5" s="624"/>
      <c r="BM5" s="624"/>
      <c r="BN5" s="625"/>
      <c r="BO5" s="626">
        <v>88.5</v>
      </c>
      <c r="BP5" s="626"/>
      <c r="BQ5" s="626"/>
      <c r="BR5" s="626"/>
      <c r="BS5" s="627">
        <v>7343</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40897</v>
      </c>
      <c r="S6" s="624"/>
      <c r="T6" s="624"/>
      <c r="U6" s="624"/>
      <c r="V6" s="624"/>
      <c r="W6" s="624"/>
      <c r="X6" s="624"/>
      <c r="Y6" s="625"/>
      <c r="Z6" s="626">
        <v>0.9</v>
      </c>
      <c r="AA6" s="626"/>
      <c r="AB6" s="626"/>
      <c r="AC6" s="626"/>
      <c r="AD6" s="627">
        <v>40897</v>
      </c>
      <c r="AE6" s="627"/>
      <c r="AF6" s="627"/>
      <c r="AG6" s="627"/>
      <c r="AH6" s="627"/>
      <c r="AI6" s="627"/>
      <c r="AJ6" s="627"/>
      <c r="AK6" s="627"/>
      <c r="AL6" s="628">
        <v>1.8</v>
      </c>
      <c r="AM6" s="629"/>
      <c r="AN6" s="629"/>
      <c r="AO6" s="630"/>
      <c r="AP6" s="620" t="s">
        <v>211</v>
      </c>
      <c r="AQ6" s="621"/>
      <c r="AR6" s="621"/>
      <c r="AS6" s="621"/>
      <c r="AT6" s="621"/>
      <c r="AU6" s="621"/>
      <c r="AV6" s="621"/>
      <c r="AW6" s="621"/>
      <c r="AX6" s="621"/>
      <c r="AY6" s="621"/>
      <c r="AZ6" s="621"/>
      <c r="BA6" s="621"/>
      <c r="BB6" s="621"/>
      <c r="BC6" s="621"/>
      <c r="BD6" s="621"/>
      <c r="BE6" s="621"/>
      <c r="BF6" s="622"/>
      <c r="BG6" s="623">
        <v>366306</v>
      </c>
      <c r="BH6" s="624"/>
      <c r="BI6" s="624"/>
      <c r="BJ6" s="624"/>
      <c r="BK6" s="624"/>
      <c r="BL6" s="624"/>
      <c r="BM6" s="624"/>
      <c r="BN6" s="625"/>
      <c r="BO6" s="626">
        <v>88.5</v>
      </c>
      <c r="BP6" s="626"/>
      <c r="BQ6" s="626"/>
      <c r="BR6" s="626"/>
      <c r="BS6" s="627">
        <v>7343</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47130</v>
      </c>
      <c r="CS6" s="624"/>
      <c r="CT6" s="624"/>
      <c r="CU6" s="624"/>
      <c r="CV6" s="624"/>
      <c r="CW6" s="624"/>
      <c r="CX6" s="624"/>
      <c r="CY6" s="625"/>
      <c r="CZ6" s="626">
        <v>1.1000000000000001</v>
      </c>
      <c r="DA6" s="626"/>
      <c r="DB6" s="626"/>
      <c r="DC6" s="626"/>
      <c r="DD6" s="632" t="s">
        <v>213</v>
      </c>
      <c r="DE6" s="624"/>
      <c r="DF6" s="624"/>
      <c r="DG6" s="624"/>
      <c r="DH6" s="624"/>
      <c r="DI6" s="624"/>
      <c r="DJ6" s="624"/>
      <c r="DK6" s="624"/>
      <c r="DL6" s="624"/>
      <c r="DM6" s="624"/>
      <c r="DN6" s="624"/>
      <c r="DO6" s="624"/>
      <c r="DP6" s="625"/>
      <c r="DQ6" s="632">
        <v>47130</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351</v>
      </c>
      <c r="S7" s="624"/>
      <c r="T7" s="624"/>
      <c r="U7" s="624"/>
      <c r="V7" s="624"/>
      <c r="W7" s="624"/>
      <c r="X7" s="624"/>
      <c r="Y7" s="625"/>
      <c r="Z7" s="626">
        <v>0</v>
      </c>
      <c r="AA7" s="626"/>
      <c r="AB7" s="626"/>
      <c r="AC7" s="626"/>
      <c r="AD7" s="627">
        <v>351</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128725</v>
      </c>
      <c r="BH7" s="624"/>
      <c r="BI7" s="624"/>
      <c r="BJ7" s="624"/>
      <c r="BK7" s="624"/>
      <c r="BL7" s="624"/>
      <c r="BM7" s="624"/>
      <c r="BN7" s="625"/>
      <c r="BO7" s="626">
        <v>31.1</v>
      </c>
      <c r="BP7" s="626"/>
      <c r="BQ7" s="626"/>
      <c r="BR7" s="626"/>
      <c r="BS7" s="627">
        <v>7343</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629265</v>
      </c>
      <c r="CS7" s="624"/>
      <c r="CT7" s="624"/>
      <c r="CU7" s="624"/>
      <c r="CV7" s="624"/>
      <c r="CW7" s="624"/>
      <c r="CX7" s="624"/>
      <c r="CY7" s="625"/>
      <c r="CZ7" s="626">
        <v>14.9</v>
      </c>
      <c r="DA7" s="626"/>
      <c r="DB7" s="626"/>
      <c r="DC7" s="626"/>
      <c r="DD7" s="632">
        <v>63627</v>
      </c>
      <c r="DE7" s="624"/>
      <c r="DF7" s="624"/>
      <c r="DG7" s="624"/>
      <c r="DH7" s="624"/>
      <c r="DI7" s="624"/>
      <c r="DJ7" s="624"/>
      <c r="DK7" s="624"/>
      <c r="DL7" s="624"/>
      <c r="DM7" s="624"/>
      <c r="DN7" s="624"/>
      <c r="DO7" s="624"/>
      <c r="DP7" s="625"/>
      <c r="DQ7" s="632">
        <v>530541</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694</v>
      </c>
      <c r="S8" s="624"/>
      <c r="T8" s="624"/>
      <c r="U8" s="624"/>
      <c r="V8" s="624"/>
      <c r="W8" s="624"/>
      <c r="X8" s="624"/>
      <c r="Y8" s="625"/>
      <c r="Z8" s="626">
        <v>0</v>
      </c>
      <c r="AA8" s="626"/>
      <c r="AB8" s="626"/>
      <c r="AC8" s="626"/>
      <c r="AD8" s="627">
        <v>694</v>
      </c>
      <c r="AE8" s="627"/>
      <c r="AF8" s="627"/>
      <c r="AG8" s="627"/>
      <c r="AH8" s="627"/>
      <c r="AI8" s="627"/>
      <c r="AJ8" s="627"/>
      <c r="AK8" s="627"/>
      <c r="AL8" s="628">
        <v>0</v>
      </c>
      <c r="AM8" s="629"/>
      <c r="AN8" s="629"/>
      <c r="AO8" s="630"/>
      <c r="AP8" s="620" t="s">
        <v>218</v>
      </c>
      <c r="AQ8" s="621"/>
      <c r="AR8" s="621"/>
      <c r="AS8" s="621"/>
      <c r="AT8" s="621"/>
      <c r="AU8" s="621"/>
      <c r="AV8" s="621"/>
      <c r="AW8" s="621"/>
      <c r="AX8" s="621"/>
      <c r="AY8" s="621"/>
      <c r="AZ8" s="621"/>
      <c r="BA8" s="621"/>
      <c r="BB8" s="621"/>
      <c r="BC8" s="621"/>
      <c r="BD8" s="621"/>
      <c r="BE8" s="621"/>
      <c r="BF8" s="622"/>
      <c r="BG8" s="623">
        <v>4451</v>
      </c>
      <c r="BH8" s="624"/>
      <c r="BI8" s="624"/>
      <c r="BJ8" s="624"/>
      <c r="BK8" s="624"/>
      <c r="BL8" s="624"/>
      <c r="BM8" s="624"/>
      <c r="BN8" s="625"/>
      <c r="BO8" s="626">
        <v>1.1000000000000001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639753</v>
      </c>
      <c r="CS8" s="624"/>
      <c r="CT8" s="624"/>
      <c r="CU8" s="624"/>
      <c r="CV8" s="624"/>
      <c r="CW8" s="624"/>
      <c r="CX8" s="624"/>
      <c r="CY8" s="625"/>
      <c r="CZ8" s="626">
        <v>15.2</v>
      </c>
      <c r="DA8" s="626"/>
      <c r="DB8" s="626"/>
      <c r="DC8" s="626"/>
      <c r="DD8" s="632" t="s">
        <v>213</v>
      </c>
      <c r="DE8" s="624"/>
      <c r="DF8" s="624"/>
      <c r="DG8" s="624"/>
      <c r="DH8" s="624"/>
      <c r="DI8" s="624"/>
      <c r="DJ8" s="624"/>
      <c r="DK8" s="624"/>
      <c r="DL8" s="624"/>
      <c r="DM8" s="624"/>
      <c r="DN8" s="624"/>
      <c r="DO8" s="624"/>
      <c r="DP8" s="625"/>
      <c r="DQ8" s="632">
        <v>438939</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576</v>
      </c>
      <c r="S9" s="624"/>
      <c r="T9" s="624"/>
      <c r="U9" s="624"/>
      <c r="V9" s="624"/>
      <c r="W9" s="624"/>
      <c r="X9" s="624"/>
      <c r="Y9" s="625"/>
      <c r="Z9" s="626">
        <v>0</v>
      </c>
      <c r="AA9" s="626"/>
      <c r="AB9" s="626"/>
      <c r="AC9" s="626"/>
      <c r="AD9" s="627">
        <v>576</v>
      </c>
      <c r="AE9" s="627"/>
      <c r="AF9" s="627"/>
      <c r="AG9" s="627"/>
      <c r="AH9" s="627"/>
      <c r="AI9" s="627"/>
      <c r="AJ9" s="627"/>
      <c r="AK9" s="627"/>
      <c r="AL9" s="628">
        <v>0</v>
      </c>
      <c r="AM9" s="629"/>
      <c r="AN9" s="629"/>
      <c r="AO9" s="630"/>
      <c r="AP9" s="620" t="s">
        <v>221</v>
      </c>
      <c r="AQ9" s="621"/>
      <c r="AR9" s="621"/>
      <c r="AS9" s="621"/>
      <c r="AT9" s="621"/>
      <c r="AU9" s="621"/>
      <c r="AV9" s="621"/>
      <c r="AW9" s="621"/>
      <c r="AX9" s="621"/>
      <c r="AY9" s="621"/>
      <c r="AZ9" s="621"/>
      <c r="BA9" s="621"/>
      <c r="BB9" s="621"/>
      <c r="BC9" s="621"/>
      <c r="BD9" s="621"/>
      <c r="BE9" s="621"/>
      <c r="BF9" s="622"/>
      <c r="BG9" s="623">
        <v>80571</v>
      </c>
      <c r="BH9" s="624"/>
      <c r="BI9" s="624"/>
      <c r="BJ9" s="624"/>
      <c r="BK9" s="624"/>
      <c r="BL9" s="624"/>
      <c r="BM9" s="624"/>
      <c r="BN9" s="625"/>
      <c r="BO9" s="626">
        <v>19.5</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920200</v>
      </c>
      <c r="CS9" s="624"/>
      <c r="CT9" s="624"/>
      <c r="CU9" s="624"/>
      <c r="CV9" s="624"/>
      <c r="CW9" s="624"/>
      <c r="CX9" s="624"/>
      <c r="CY9" s="625"/>
      <c r="CZ9" s="626">
        <v>21.8</v>
      </c>
      <c r="DA9" s="626"/>
      <c r="DB9" s="626"/>
      <c r="DC9" s="626"/>
      <c r="DD9" s="632">
        <v>646080</v>
      </c>
      <c r="DE9" s="624"/>
      <c r="DF9" s="624"/>
      <c r="DG9" s="624"/>
      <c r="DH9" s="624"/>
      <c r="DI9" s="624"/>
      <c r="DJ9" s="624"/>
      <c r="DK9" s="624"/>
      <c r="DL9" s="624"/>
      <c r="DM9" s="624"/>
      <c r="DN9" s="624"/>
      <c r="DO9" s="624"/>
      <c r="DP9" s="625"/>
      <c r="DQ9" s="632">
        <v>276493</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67875</v>
      </c>
      <c r="S10" s="624"/>
      <c r="T10" s="624"/>
      <c r="U10" s="624"/>
      <c r="V10" s="624"/>
      <c r="W10" s="624"/>
      <c r="X10" s="624"/>
      <c r="Y10" s="625"/>
      <c r="Z10" s="626">
        <v>1.6</v>
      </c>
      <c r="AA10" s="626"/>
      <c r="AB10" s="626"/>
      <c r="AC10" s="626"/>
      <c r="AD10" s="627">
        <v>67875</v>
      </c>
      <c r="AE10" s="627"/>
      <c r="AF10" s="627"/>
      <c r="AG10" s="627"/>
      <c r="AH10" s="627"/>
      <c r="AI10" s="627"/>
      <c r="AJ10" s="627"/>
      <c r="AK10" s="627"/>
      <c r="AL10" s="628">
        <v>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19177</v>
      </c>
      <c r="BH10" s="624"/>
      <c r="BI10" s="624"/>
      <c r="BJ10" s="624"/>
      <c r="BK10" s="624"/>
      <c r="BL10" s="624"/>
      <c r="BM10" s="624"/>
      <c r="BN10" s="625"/>
      <c r="BO10" s="626">
        <v>4.5999999999999996</v>
      </c>
      <c r="BP10" s="626"/>
      <c r="BQ10" s="626"/>
      <c r="BR10" s="626"/>
      <c r="BS10" s="632">
        <v>3339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24526</v>
      </c>
      <c r="BH11" s="624"/>
      <c r="BI11" s="624"/>
      <c r="BJ11" s="624"/>
      <c r="BK11" s="624"/>
      <c r="BL11" s="624"/>
      <c r="BM11" s="624"/>
      <c r="BN11" s="625"/>
      <c r="BO11" s="626">
        <v>5.9</v>
      </c>
      <c r="BP11" s="626"/>
      <c r="BQ11" s="626"/>
      <c r="BR11" s="626"/>
      <c r="BS11" s="632">
        <v>4004</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253750</v>
      </c>
      <c r="CS11" s="624"/>
      <c r="CT11" s="624"/>
      <c r="CU11" s="624"/>
      <c r="CV11" s="624"/>
      <c r="CW11" s="624"/>
      <c r="CX11" s="624"/>
      <c r="CY11" s="625"/>
      <c r="CZ11" s="626">
        <v>6</v>
      </c>
      <c r="DA11" s="626"/>
      <c r="DB11" s="626"/>
      <c r="DC11" s="626"/>
      <c r="DD11" s="632">
        <v>34034</v>
      </c>
      <c r="DE11" s="624"/>
      <c r="DF11" s="624"/>
      <c r="DG11" s="624"/>
      <c r="DH11" s="624"/>
      <c r="DI11" s="624"/>
      <c r="DJ11" s="624"/>
      <c r="DK11" s="624"/>
      <c r="DL11" s="624"/>
      <c r="DM11" s="624"/>
      <c r="DN11" s="624"/>
      <c r="DO11" s="624"/>
      <c r="DP11" s="625"/>
      <c r="DQ11" s="632">
        <v>192752</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209583</v>
      </c>
      <c r="BH12" s="624"/>
      <c r="BI12" s="624"/>
      <c r="BJ12" s="624"/>
      <c r="BK12" s="624"/>
      <c r="BL12" s="624"/>
      <c r="BM12" s="624"/>
      <c r="BN12" s="625"/>
      <c r="BO12" s="626">
        <v>50.6</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150245</v>
      </c>
      <c r="CS12" s="624"/>
      <c r="CT12" s="624"/>
      <c r="CU12" s="624"/>
      <c r="CV12" s="624"/>
      <c r="CW12" s="624"/>
      <c r="CX12" s="624"/>
      <c r="CY12" s="625"/>
      <c r="CZ12" s="626">
        <v>3.6</v>
      </c>
      <c r="DA12" s="626"/>
      <c r="DB12" s="626"/>
      <c r="DC12" s="626"/>
      <c r="DD12" s="632">
        <v>14687</v>
      </c>
      <c r="DE12" s="624"/>
      <c r="DF12" s="624"/>
      <c r="DG12" s="624"/>
      <c r="DH12" s="624"/>
      <c r="DI12" s="624"/>
      <c r="DJ12" s="624"/>
      <c r="DK12" s="624"/>
      <c r="DL12" s="624"/>
      <c r="DM12" s="624"/>
      <c r="DN12" s="624"/>
      <c r="DO12" s="624"/>
      <c r="DP12" s="625"/>
      <c r="DQ12" s="632">
        <v>121638</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6321</v>
      </c>
      <c r="S13" s="624"/>
      <c r="T13" s="624"/>
      <c r="U13" s="624"/>
      <c r="V13" s="624"/>
      <c r="W13" s="624"/>
      <c r="X13" s="624"/>
      <c r="Y13" s="625"/>
      <c r="Z13" s="626">
        <v>0.1</v>
      </c>
      <c r="AA13" s="626"/>
      <c r="AB13" s="626"/>
      <c r="AC13" s="626"/>
      <c r="AD13" s="627">
        <v>6321</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208039</v>
      </c>
      <c r="BH13" s="624"/>
      <c r="BI13" s="624"/>
      <c r="BJ13" s="624"/>
      <c r="BK13" s="624"/>
      <c r="BL13" s="624"/>
      <c r="BM13" s="624"/>
      <c r="BN13" s="625"/>
      <c r="BO13" s="626">
        <v>50.2</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361785</v>
      </c>
      <c r="CS13" s="624"/>
      <c r="CT13" s="624"/>
      <c r="CU13" s="624"/>
      <c r="CV13" s="624"/>
      <c r="CW13" s="624"/>
      <c r="CX13" s="624"/>
      <c r="CY13" s="625"/>
      <c r="CZ13" s="626">
        <v>8.6</v>
      </c>
      <c r="DA13" s="626"/>
      <c r="DB13" s="626"/>
      <c r="DC13" s="626"/>
      <c r="DD13" s="632">
        <v>254851</v>
      </c>
      <c r="DE13" s="624"/>
      <c r="DF13" s="624"/>
      <c r="DG13" s="624"/>
      <c r="DH13" s="624"/>
      <c r="DI13" s="624"/>
      <c r="DJ13" s="624"/>
      <c r="DK13" s="624"/>
      <c r="DL13" s="624"/>
      <c r="DM13" s="624"/>
      <c r="DN13" s="624"/>
      <c r="DO13" s="624"/>
      <c r="DP13" s="625"/>
      <c r="DQ13" s="632">
        <v>173338</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5313</v>
      </c>
      <c r="BH14" s="624"/>
      <c r="BI14" s="624"/>
      <c r="BJ14" s="624"/>
      <c r="BK14" s="624"/>
      <c r="BL14" s="624"/>
      <c r="BM14" s="624"/>
      <c r="BN14" s="625"/>
      <c r="BO14" s="626">
        <v>1.3</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207732</v>
      </c>
      <c r="CS14" s="624"/>
      <c r="CT14" s="624"/>
      <c r="CU14" s="624"/>
      <c r="CV14" s="624"/>
      <c r="CW14" s="624"/>
      <c r="CX14" s="624"/>
      <c r="CY14" s="625"/>
      <c r="CZ14" s="626">
        <v>4.9000000000000004</v>
      </c>
      <c r="DA14" s="626"/>
      <c r="DB14" s="626"/>
      <c r="DC14" s="626"/>
      <c r="DD14" s="632" t="s">
        <v>108</v>
      </c>
      <c r="DE14" s="624"/>
      <c r="DF14" s="624"/>
      <c r="DG14" s="624"/>
      <c r="DH14" s="624"/>
      <c r="DI14" s="624"/>
      <c r="DJ14" s="624"/>
      <c r="DK14" s="624"/>
      <c r="DL14" s="624"/>
      <c r="DM14" s="624"/>
      <c r="DN14" s="624"/>
      <c r="DO14" s="624"/>
      <c r="DP14" s="625"/>
      <c r="DQ14" s="632">
        <v>174032</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510</v>
      </c>
      <c r="S15" s="624"/>
      <c r="T15" s="624"/>
      <c r="U15" s="624"/>
      <c r="V15" s="624"/>
      <c r="W15" s="624"/>
      <c r="X15" s="624"/>
      <c r="Y15" s="625"/>
      <c r="Z15" s="626">
        <v>0</v>
      </c>
      <c r="AA15" s="626"/>
      <c r="AB15" s="626"/>
      <c r="AC15" s="626"/>
      <c r="AD15" s="627">
        <v>510</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22685</v>
      </c>
      <c r="BH15" s="624"/>
      <c r="BI15" s="624"/>
      <c r="BJ15" s="624"/>
      <c r="BK15" s="624"/>
      <c r="BL15" s="624"/>
      <c r="BM15" s="624"/>
      <c r="BN15" s="625"/>
      <c r="BO15" s="626">
        <v>5.5</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445276</v>
      </c>
      <c r="CS15" s="624"/>
      <c r="CT15" s="624"/>
      <c r="CU15" s="624"/>
      <c r="CV15" s="624"/>
      <c r="CW15" s="624"/>
      <c r="CX15" s="624"/>
      <c r="CY15" s="625"/>
      <c r="CZ15" s="626">
        <v>10.6</v>
      </c>
      <c r="DA15" s="626"/>
      <c r="DB15" s="626"/>
      <c r="DC15" s="626"/>
      <c r="DD15" s="632">
        <v>89463</v>
      </c>
      <c r="DE15" s="624"/>
      <c r="DF15" s="624"/>
      <c r="DG15" s="624"/>
      <c r="DH15" s="624"/>
      <c r="DI15" s="624"/>
      <c r="DJ15" s="624"/>
      <c r="DK15" s="624"/>
      <c r="DL15" s="624"/>
      <c r="DM15" s="624"/>
      <c r="DN15" s="624"/>
      <c r="DO15" s="624"/>
      <c r="DP15" s="625"/>
      <c r="DQ15" s="632">
        <v>324161</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1915832</v>
      </c>
      <c r="S16" s="624"/>
      <c r="T16" s="624"/>
      <c r="U16" s="624"/>
      <c r="V16" s="624"/>
      <c r="W16" s="624"/>
      <c r="X16" s="624"/>
      <c r="Y16" s="625"/>
      <c r="Z16" s="626">
        <v>44</v>
      </c>
      <c r="AA16" s="626"/>
      <c r="AB16" s="626"/>
      <c r="AC16" s="626"/>
      <c r="AD16" s="627">
        <v>1722167</v>
      </c>
      <c r="AE16" s="627"/>
      <c r="AF16" s="627"/>
      <c r="AG16" s="627"/>
      <c r="AH16" s="627"/>
      <c r="AI16" s="627"/>
      <c r="AJ16" s="627"/>
      <c r="AK16" s="627"/>
      <c r="AL16" s="628">
        <v>75.5</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4769</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4769</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1722167</v>
      </c>
      <c r="S17" s="624"/>
      <c r="T17" s="624"/>
      <c r="U17" s="624"/>
      <c r="V17" s="624"/>
      <c r="W17" s="624"/>
      <c r="X17" s="624"/>
      <c r="Y17" s="625"/>
      <c r="Z17" s="626">
        <v>39.6</v>
      </c>
      <c r="AA17" s="626"/>
      <c r="AB17" s="626"/>
      <c r="AC17" s="626"/>
      <c r="AD17" s="627">
        <v>1722167</v>
      </c>
      <c r="AE17" s="627"/>
      <c r="AF17" s="627"/>
      <c r="AG17" s="627"/>
      <c r="AH17" s="627"/>
      <c r="AI17" s="627"/>
      <c r="AJ17" s="627"/>
      <c r="AK17" s="627"/>
      <c r="AL17" s="628">
        <v>75.5</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555726</v>
      </c>
      <c r="CS17" s="624"/>
      <c r="CT17" s="624"/>
      <c r="CU17" s="624"/>
      <c r="CV17" s="624"/>
      <c r="CW17" s="624"/>
      <c r="CX17" s="624"/>
      <c r="CY17" s="625"/>
      <c r="CZ17" s="626">
        <v>13.2</v>
      </c>
      <c r="DA17" s="626"/>
      <c r="DB17" s="626"/>
      <c r="DC17" s="626"/>
      <c r="DD17" s="632" t="s">
        <v>108</v>
      </c>
      <c r="DE17" s="624"/>
      <c r="DF17" s="624"/>
      <c r="DG17" s="624"/>
      <c r="DH17" s="624"/>
      <c r="DI17" s="624"/>
      <c r="DJ17" s="624"/>
      <c r="DK17" s="624"/>
      <c r="DL17" s="624"/>
      <c r="DM17" s="624"/>
      <c r="DN17" s="624"/>
      <c r="DO17" s="624"/>
      <c r="DP17" s="625"/>
      <c r="DQ17" s="632">
        <v>471557</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193663</v>
      </c>
      <c r="S18" s="624"/>
      <c r="T18" s="624"/>
      <c r="U18" s="624"/>
      <c r="V18" s="624"/>
      <c r="W18" s="624"/>
      <c r="X18" s="624"/>
      <c r="Y18" s="625"/>
      <c r="Z18" s="626">
        <v>4.4000000000000004</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47789</v>
      </c>
      <c r="BH19" s="624"/>
      <c r="BI19" s="624"/>
      <c r="BJ19" s="624"/>
      <c r="BK19" s="624"/>
      <c r="BL19" s="624"/>
      <c r="BM19" s="624"/>
      <c r="BN19" s="625"/>
      <c r="BO19" s="626">
        <v>11.5</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2447151</v>
      </c>
      <c r="S20" s="624"/>
      <c r="T20" s="624"/>
      <c r="U20" s="624"/>
      <c r="V20" s="624"/>
      <c r="W20" s="624"/>
      <c r="X20" s="624"/>
      <c r="Y20" s="625"/>
      <c r="Z20" s="626">
        <v>56.2</v>
      </c>
      <c r="AA20" s="626"/>
      <c r="AB20" s="626"/>
      <c r="AC20" s="626"/>
      <c r="AD20" s="627">
        <v>2253486</v>
      </c>
      <c r="AE20" s="627"/>
      <c r="AF20" s="627"/>
      <c r="AG20" s="627"/>
      <c r="AH20" s="627"/>
      <c r="AI20" s="627"/>
      <c r="AJ20" s="627"/>
      <c r="AK20" s="627"/>
      <c r="AL20" s="628">
        <v>98.8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47789</v>
      </c>
      <c r="BH20" s="624"/>
      <c r="BI20" s="624"/>
      <c r="BJ20" s="624"/>
      <c r="BK20" s="624"/>
      <c r="BL20" s="624"/>
      <c r="BM20" s="624"/>
      <c r="BN20" s="625"/>
      <c r="BO20" s="626">
        <v>11.5</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4215631</v>
      </c>
      <c r="CS20" s="624"/>
      <c r="CT20" s="624"/>
      <c r="CU20" s="624"/>
      <c r="CV20" s="624"/>
      <c r="CW20" s="624"/>
      <c r="CX20" s="624"/>
      <c r="CY20" s="625"/>
      <c r="CZ20" s="626">
        <v>100</v>
      </c>
      <c r="DA20" s="626"/>
      <c r="DB20" s="626"/>
      <c r="DC20" s="626"/>
      <c r="DD20" s="632">
        <v>1102742</v>
      </c>
      <c r="DE20" s="624"/>
      <c r="DF20" s="624"/>
      <c r="DG20" s="624"/>
      <c r="DH20" s="624"/>
      <c r="DI20" s="624"/>
      <c r="DJ20" s="624"/>
      <c r="DK20" s="624"/>
      <c r="DL20" s="624"/>
      <c r="DM20" s="624"/>
      <c r="DN20" s="624"/>
      <c r="DO20" s="624"/>
      <c r="DP20" s="625"/>
      <c r="DQ20" s="632">
        <v>2755350</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t="s">
        <v>108</v>
      </c>
      <c r="S21" s="624"/>
      <c r="T21" s="624"/>
      <c r="U21" s="624"/>
      <c r="V21" s="624"/>
      <c r="W21" s="624"/>
      <c r="X21" s="624"/>
      <c r="Y21" s="625"/>
      <c r="Z21" s="626" t="s">
        <v>108</v>
      </c>
      <c r="AA21" s="626"/>
      <c r="AB21" s="626"/>
      <c r="AC21" s="626"/>
      <c r="AD21" s="627" t="s">
        <v>108</v>
      </c>
      <c r="AE21" s="627"/>
      <c r="AF21" s="627"/>
      <c r="AG21" s="627"/>
      <c r="AH21" s="627"/>
      <c r="AI21" s="627"/>
      <c r="AJ21" s="627"/>
      <c r="AK21" s="627"/>
      <c r="AL21" s="628" t="s">
        <v>108</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47789</v>
      </c>
      <c r="BH21" s="624"/>
      <c r="BI21" s="624"/>
      <c r="BJ21" s="624"/>
      <c r="BK21" s="624"/>
      <c r="BL21" s="624"/>
      <c r="BM21" s="624"/>
      <c r="BN21" s="625"/>
      <c r="BO21" s="626">
        <v>11.5</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5857</v>
      </c>
      <c r="S22" s="624"/>
      <c r="T22" s="624"/>
      <c r="U22" s="624"/>
      <c r="V22" s="624"/>
      <c r="W22" s="624"/>
      <c r="X22" s="624"/>
      <c r="Y22" s="625"/>
      <c r="Z22" s="626">
        <v>0.1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115838</v>
      </c>
      <c r="S23" s="624"/>
      <c r="T23" s="624"/>
      <c r="U23" s="624"/>
      <c r="V23" s="624"/>
      <c r="W23" s="624"/>
      <c r="X23" s="624"/>
      <c r="Y23" s="625"/>
      <c r="Z23" s="626">
        <v>2.7</v>
      </c>
      <c r="AA23" s="626"/>
      <c r="AB23" s="626"/>
      <c r="AC23" s="626"/>
      <c r="AD23" s="627">
        <v>7041</v>
      </c>
      <c r="AE23" s="627"/>
      <c r="AF23" s="627"/>
      <c r="AG23" s="627"/>
      <c r="AH23" s="627"/>
      <c r="AI23" s="627"/>
      <c r="AJ23" s="627"/>
      <c r="AK23" s="627"/>
      <c r="AL23" s="628">
        <v>0.3</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8" t="s">
        <v>266</v>
      </c>
      <c r="DM23" s="649"/>
      <c r="DN23" s="649"/>
      <c r="DO23" s="649"/>
      <c r="DP23" s="649"/>
      <c r="DQ23" s="649"/>
      <c r="DR23" s="649"/>
      <c r="DS23" s="649"/>
      <c r="DT23" s="649"/>
      <c r="DU23" s="649"/>
      <c r="DV23" s="650"/>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6387</v>
      </c>
      <c r="S24" s="624"/>
      <c r="T24" s="624"/>
      <c r="U24" s="624"/>
      <c r="V24" s="624"/>
      <c r="W24" s="624"/>
      <c r="X24" s="624"/>
      <c r="Y24" s="625"/>
      <c r="Z24" s="626">
        <v>0.1</v>
      </c>
      <c r="AA24" s="626"/>
      <c r="AB24" s="626"/>
      <c r="AC24" s="626"/>
      <c r="AD24" s="627">
        <v>1241</v>
      </c>
      <c r="AE24" s="627"/>
      <c r="AF24" s="627"/>
      <c r="AG24" s="627"/>
      <c r="AH24" s="627"/>
      <c r="AI24" s="627"/>
      <c r="AJ24" s="627"/>
      <c r="AK24" s="627"/>
      <c r="AL24" s="628">
        <v>0.1</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1466969</v>
      </c>
      <c r="CS24" s="613"/>
      <c r="CT24" s="613"/>
      <c r="CU24" s="613"/>
      <c r="CV24" s="613"/>
      <c r="CW24" s="613"/>
      <c r="CX24" s="613"/>
      <c r="CY24" s="614"/>
      <c r="CZ24" s="652">
        <v>34.799999999999997</v>
      </c>
      <c r="DA24" s="653"/>
      <c r="DB24" s="653"/>
      <c r="DC24" s="654"/>
      <c r="DD24" s="651">
        <v>1216065</v>
      </c>
      <c r="DE24" s="613"/>
      <c r="DF24" s="613"/>
      <c r="DG24" s="613"/>
      <c r="DH24" s="613"/>
      <c r="DI24" s="613"/>
      <c r="DJ24" s="613"/>
      <c r="DK24" s="614"/>
      <c r="DL24" s="651">
        <v>1176111</v>
      </c>
      <c r="DM24" s="613"/>
      <c r="DN24" s="613"/>
      <c r="DO24" s="613"/>
      <c r="DP24" s="613"/>
      <c r="DQ24" s="613"/>
      <c r="DR24" s="613"/>
      <c r="DS24" s="613"/>
      <c r="DT24" s="613"/>
      <c r="DU24" s="613"/>
      <c r="DV24" s="614"/>
      <c r="DW24" s="617">
        <v>49.1</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259613</v>
      </c>
      <c r="S25" s="624"/>
      <c r="T25" s="624"/>
      <c r="U25" s="624"/>
      <c r="V25" s="624"/>
      <c r="W25" s="624"/>
      <c r="X25" s="624"/>
      <c r="Y25" s="625"/>
      <c r="Z25" s="626">
        <v>6</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698667</v>
      </c>
      <c r="CS25" s="643"/>
      <c r="CT25" s="643"/>
      <c r="CU25" s="643"/>
      <c r="CV25" s="643"/>
      <c r="CW25" s="643"/>
      <c r="CX25" s="643"/>
      <c r="CY25" s="644"/>
      <c r="CZ25" s="657">
        <v>16.600000000000001</v>
      </c>
      <c r="DA25" s="658"/>
      <c r="DB25" s="658"/>
      <c r="DC25" s="659"/>
      <c r="DD25" s="632">
        <v>679445</v>
      </c>
      <c r="DE25" s="643"/>
      <c r="DF25" s="643"/>
      <c r="DG25" s="643"/>
      <c r="DH25" s="643"/>
      <c r="DI25" s="643"/>
      <c r="DJ25" s="643"/>
      <c r="DK25" s="644"/>
      <c r="DL25" s="632">
        <v>674432</v>
      </c>
      <c r="DM25" s="643"/>
      <c r="DN25" s="643"/>
      <c r="DO25" s="643"/>
      <c r="DP25" s="643"/>
      <c r="DQ25" s="643"/>
      <c r="DR25" s="643"/>
      <c r="DS25" s="643"/>
      <c r="DT25" s="643"/>
      <c r="DU25" s="643"/>
      <c r="DV25" s="644"/>
      <c r="DW25" s="628">
        <v>28.1</v>
      </c>
      <c r="DX25" s="655"/>
      <c r="DY25" s="655"/>
      <c r="DZ25" s="655"/>
      <c r="EA25" s="655"/>
      <c r="EB25" s="655"/>
      <c r="EC25" s="656"/>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437931</v>
      </c>
      <c r="CS26" s="624"/>
      <c r="CT26" s="624"/>
      <c r="CU26" s="624"/>
      <c r="CV26" s="624"/>
      <c r="CW26" s="624"/>
      <c r="CX26" s="624"/>
      <c r="CY26" s="625"/>
      <c r="CZ26" s="657">
        <v>10.4</v>
      </c>
      <c r="DA26" s="658"/>
      <c r="DB26" s="658"/>
      <c r="DC26" s="659"/>
      <c r="DD26" s="632">
        <v>425882</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5"/>
      <c r="DY26" s="655"/>
      <c r="DZ26" s="655"/>
      <c r="EA26" s="655"/>
      <c r="EB26" s="655"/>
      <c r="EC26" s="656"/>
    </row>
    <row r="27" spans="2:133" ht="11.25" customHeight="1">
      <c r="B27" s="620" t="s">
        <v>277</v>
      </c>
      <c r="C27" s="621"/>
      <c r="D27" s="621"/>
      <c r="E27" s="621"/>
      <c r="F27" s="621"/>
      <c r="G27" s="621"/>
      <c r="H27" s="621"/>
      <c r="I27" s="621"/>
      <c r="J27" s="621"/>
      <c r="K27" s="621"/>
      <c r="L27" s="621"/>
      <c r="M27" s="621"/>
      <c r="N27" s="621"/>
      <c r="O27" s="621"/>
      <c r="P27" s="621"/>
      <c r="Q27" s="622"/>
      <c r="R27" s="623">
        <v>440502</v>
      </c>
      <c r="S27" s="624"/>
      <c r="T27" s="624"/>
      <c r="U27" s="624"/>
      <c r="V27" s="624"/>
      <c r="W27" s="624"/>
      <c r="X27" s="624"/>
      <c r="Y27" s="625"/>
      <c r="Z27" s="626">
        <v>10.1</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414095</v>
      </c>
      <c r="BH27" s="624"/>
      <c r="BI27" s="624"/>
      <c r="BJ27" s="624"/>
      <c r="BK27" s="624"/>
      <c r="BL27" s="624"/>
      <c r="BM27" s="624"/>
      <c r="BN27" s="625"/>
      <c r="BO27" s="626">
        <v>100</v>
      </c>
      <c r="BP27" s="626"/>
      <c r="BQ27" s="626"/>
      <c r="BR27" s="626"/>
      <c r="BS27" s="632">
        <v>7343</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212576</v>
      </c>
      <c r="CS27" s="643"/>
      <c r="CT27" s="643"/>
      <c r="CU27" s="643"/>
      <c r="CV27" s="643"/>
      <c r="CW27" s="643"/>
      <c r="CX27" s="643"/>
      <c r="CY27" s="644"/>
      <c r="CZ27" s="657">
        <v>5</v>
      </c>
      <c r="DA27" s="658"/>
      <c r="DB27" s="658"/>
      <c r="DC27" s="659"/>
      <c r="DD27" s="632">
        <v>65063</v>
      </c>
      <c r="DE27" s="643"/>
      <c r="DF27" s="643"/>
      <c r="DG27" s="643"/>
      <c r="DH27" s="643"/>
      <c r="DI27" s="643"/>
      <c r="DJ27" s="643"/>
      <c r="DK27" s="644"/>
      <c r="DL27" s="632">
        <v>60122</v>
      </c>
      <c r="DM27" s="643"/>
      <c r="DN27" s="643"/>
      <c r="DO27" s="643"/>
      <c r="DP27" s="643"/>
      <c r="DQ27" s="643"/>
      <c r="DR27" s="643"/>
      <c r="DS27" s="643"/>
      <c r="DT27" s="643"/>
      <c r="DU27" s="643"/>
      <c r="DV27" s="644"/>
      <c r="DW27" s="628">
        <v>2.5</v>
      </c>
      <c r="DX27" s="655"/>
      <c r="DY27" s="655"/>
      <c r="DZ27" s="655"/>
      <c r="EA27" s="655"/>
      <c r="EB27" s="655"/>
      <c r="EC27" s="656"/>
    </row>
    <row r="28" spans="2:133" ht="11.25" customHeight="1">
      <c r="B28" s="620" t="s">
        <v>280</v>
      </c>
      <c r="C28" s="621"/>
      <c r="D28" s="621"/>
      <c r="E28" s="621"/>
      <c r="F28" s="621"/>
      <c r="G28" s="621"/>
      <c r="H28" s="621"/>
      <c r="I28" s="621"/>
      <c r="J28" s="621"/>
      <c r="K28" s="621"/>
      <c r="L28" s="621"/>
      <c r="M28" s="621"/>
      <c r="N28" s="621"/>
      <c r="O28" s="621"/>
      <c r="P28" s="621"/>
      <c r="Q28" s="622"/>
      <c r="R28" s="623">
        <v>34012</v>
      </c>
      <c r="S28" s="624"/>
      <c r="T28" s="624"/>
      <c r="U28" s="624"/>
      <c r="V28" s="624"/>
      <c r="W28" s="624"/>
      <c r="X28" s="624"/>
      <c r="Y28" s="625"/>
      <c r="Z28" s="626">
        <v>0.8</v>
      </c>
      <c r="AA28" s="626"/>
      <c r="AB28" s="626"/>
      <c r="AC28" s="626"/>
      <c r="AD28" s="627">
        <v>19212</v>
      </c>
      <c r="AE28" s="627"/>
      <c r="AF28" s="627"/>
      <c r="AG28" s="627"/>
      <c r="AH28" s="627"/>
      <c r="AI28" s="627"/>
      <c r="AJ28" s="627"/>
      <c r="AK28" s="627"/>
      <c r="AL28" s="628">
        <v>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555726</v>
      </c>
      <c r="CS28" s="624"/>
      <c r="CT28" s="624"/>
      <c r="CU28" s="624"/>
      <c r="CV28" s="624"/>
      <c r="CW28" s="624"/>
      <c r="CX28" s="624"/>
      <c r="CY28" s="625"/>
      <c r="CZ28" s="657">
        <v>13.2</v>
      </c>
      <c r="DA28" s="658"/>
      <c r="DB28" s="658"/>
      <c r="DC28" s="659"/>
      <c r="DD28" s="632">
        <v>471557</v>
      </c>
      <c r="DE28" s="624"/>
      <c r="DF28" s="624"/>
      <c r="DG28" s="624"/>
      <c r="DH28" s="624"/>
      <c r="DI28" s="624"/>
      <c r="DJ28" s="624"/>
      <c r="DK28" s="625"/>
      <c r="DL28" s="632">
        <v>441557</v>
      </c>
      <c r="DM28" s="624"/>
      <c r="DN28" s="624"/>
      <c r="DO28" s="624"/>
      <c r="DP28" s="624"/>
      <c r="DQ28" s="624"/>
      <c r="DR28" s="624"/>
      <c r="DS28" s="624"/>
      <c r="DT28" s="624"/>
      <c r="DU28" s="624"/>
      <c r="DV28" s="625"/>
      <c r="DW28" s="628">
        <v>18.399999999999999</v>
      </c>
      <c r="DX28" s="655"/>
      <c r="DY28" s="655"/>
      <c r="DZ28" s="655"/>
      <c r="EA28" s="655"/>
      <c r="EB28" s="655"/>
      <c r="EC28" s="656"/>
    </row>
    <row r="29" spans="2:133" ht="11.25" customHeight="1">
      <c r="B29" s="620" t="s">
        <v>282</v>
      </c>
      <c r="C29" s="621"/>
      <c r="D29" s="621"/>
      <c r="E29" s="621"/>
      <c r="F29" s="621"/>
      <c r="G29" s="621"/>
      <c r="H29" s="621"/>
      <c r="I29" s="621"/>
      <c r="J29" s="621"/>
      <c r="K29" s="621"/>
      <c r="L29" s="621"/>
      <c r="M29" s="621"/>
      <c r="N29" s="621"/>
      <c r="O29" s="621"/>
      <c r="P29" s="621"/>
      <c r="Q29" s="622"/>
      <c r="R29" s="623">
        <v>12894</v>
      </c>
      <c r="S29" s="624"/>
      <c r="T29" s="624"/>
      <c r="U29" s="624"/>
      <c r="V29" s="624"/>
      <c r="W29" s="624"/>
      <c r="X29" s="624"/>
      <c r="Y29" s="625"/>
      <c r="Z29" s="626">
        <v>0.3</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555726</v>
      </c>
      <c r="CS29" s="643"/>
      <c r="CT29" s="643"/>
      <c r="CU29" s="643"/>
      <c r="CV29" s="643"/>
      <c r="CW29" s="643"/>
      <c r="CX29" s="643"/>
      <c r="CY29" s="644"/>
      <c r="CZ29" s="657">
        <v>13.2</v>
      </c>
      <c r="DA29" s="658"/>
      <c r="DB29" s="658"/>
      <c r="DC29" s="659"/>
      <c r="DD29" s="632">
        <v>471557</v>
      </c>
      <c r="DE29" s="643"/>
      <c r="DF29" s="643"/>
      <c r="DG29" s="643"/>
      <c r="DH29" s="643"/>
      <c r="DI29" s="643"/>
      <c r="DJ29" s="643"/>
      <c r="DK29" s="644"/>
      <c r="DL29" s="632">
        <v>441557</v>
      </c>
      <c r="DM29" s="643"/>
      <c r="DN29" s="643"/>
      <c r="DO29" s="643"/>
      <c r="DP29" s="643"/>
      <c r="DQ29" s="643"/>
      <c r="DR29" s="643"/>
      <c r="DS29" s="643"/>
      <c r="DT29" s="643"/>
      <c r="DU29" s="643"/>
      <c r="DV29" s="644"/>
      <c r="DW29" s="628">
        <v>18.399999999999999</v>
      </c>
      <c r="DX29" s="655"/>
      <c r="DY29" s="655"/>
      <c r="DZ29" s="655"/>
      <c r="EA29" s="655"/>
      <c r="EB29" s="655"/>
      <c r="EC29" s="656"/>
    </row>
    <row r="30" spans="2:133" ht="11.25" customHeight="1">
      <c r="B30" s="620" t="s">
        <v>287</v>
      </c>
      <c r="C30" s="621"/>
      <c r="D30" s="621"/>
      <c r="E30" s="621"/>
      <c r="F30" s="621"/>
      <c r="G30" s="621"/>
      <c r="H30" s="621"/>
      <c r="I30" s="621"/>
      <c r="J30" s="621"/>
      <c r="K30" s="621"/>
      <c r="L30" s="621"/>
      <c r="M30" s="621"/>
      <c r="N30" s="621"/>
      <c r="O30" s="621"/>
      <c r="P30" s="621"/>
      <c r="Q30" s="622"/>
      <c r="R30" s="623">
        <v>104575</v>
      </c>
      <c r="S30" s="624"/>
      <c r="T30" s="624"/>
      <c r="U30" s="624"/>
      <c r="V30" s="624"/>
      <c r="W30" s="624"/>
      <c r="X30" s="624"/>
      <c r="Y30" s="625"/>
      <c r="Z30" s="626">
        <v>2.4</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99.6</v>
      </c>
      <c r="BH30" s="682"/>
      <c r="BI30" s="682"/>
      <c r="BJ30" s="682"/>
      <c r="BK30" s="682"/>
      <c r="BL30" s="682"/>
      <c r="BM30" s="618">
        <v>94.9</v>
      </c>
      <c r="BN30" s="682"/>
      <c r="BO30" s="682"/>
      <c r="BP30" s="682"/>
      <c r="BQ30" s="683"/>
      <c r="BR30" s="681">
        <v>98.3</v>
      </c>
      <c r="BS30" s="682"/>
      <c r="BT30" s="682"/>
      <c r="BU30" s="682"/>
      <c r="BV30" s="682"/>
      <c r="BW30" s="682"/>
      <c r="BX30" s="618">
        <v>93.9</v>
      </c>
      <c r="BY30" s="682"/>
      <c r="BZ30" s="682"/>
      <c r="CA30" s="682"/>
      <c r="CB30" s="683"/>
      <c r="CD30" s="686"/>
      <c r="CE30" s="687"/>
      <c r="CF30" s="637" t="s">
        <v>290</v>
      </c>
      <c r="CG30" s="638"/>
      <c r="CH30" s="638"/>
      <c r="CI30" s="638"/>
      <c r="CJ30" s="638"/>
      <c r="CK30" s="638"/>
      <c r="CL30" s="638"/>
      <c r="CM30" s="638"/>
      <c r="CN30" s="638"/>
      <c r="CO30" s="638"/>
      <c r="CP30" s="638"/>
      <c r="CQ30" s="639"/>
      <c r="CR30" s="623">
        <v>499466</v>
      </c>
      <c r="CS30" s="624"/>
      <c r="CT30" s="624"/>
      <c r="CU30" s="624"/>
      <c r="CV30" s="624"/>
      <c r="CW30" s="624"/>
      <c r="CX30" s="624"/>
      <c r="CY30" s="625"/>
      <c r="CZ30" s="657">
        <v>11.8</v>
      </c>
      <c r="DA30" s="658"/>
      <c r="DB30" s="658"/>
      <c r="DC30" s="659"/>
      <c r="DD30" s="632">
        <v>415544</v>
      </c>
      <c r="DE30" s="624"/>
      <c r="DF30" s="624"/>
      <c r="DG30" s="624"/>
      <c r="DH30" s="624"/>
      <c r="DI30" s="624"/>
      <c r="DJ30" s="624"/>
      <c r="DK30" s="625"/>
      <c r="DL30" s="632">
        <v>385544</v>
      </c>
      <c r="DM30" s="624"/>
      <c r="DN30" s="624"/>
      <c r="DO30" s="624"/>
      <c r="DP30" s="624"/>
      <c r="DQ30" s="624"/>
      <c r="DR30" s="624"/>
      <c r="DS30" s="624"/>
      <c r="DT30" s="624"/>
      <c r="DU30" s="624"/>
      <c r="DV30" s="625"/>
      <c r="DW30" s="628">
        <v>16.100000000000001</v>
      </c>
      <c r="DX30" s="655"/>
      <c r="DY30" s="655"/>
      <c r="DZ30" s="655"/>
      <c r="EA30" s="655"/>
      <c r="EB30" s="655"/>
      <c r="EC30" s="656"/>
    </row>
    <row r="31" spans="2:133" ht="11.25" customHeight="1">
      <c r="B31" s="620" t="s">
        <v>291</v>
      </c>
      <c r="C31" s="621"/>
      <c r="D31" s="621"/>
      <c r="E31" s="621"/>
      <c r="F31" s="621"/>
      <c r="G31" s="621"/>
      <c r="H31" s="621"/>
      <c r="I31" s="621"/>
      <c r="J31" s="621"/>
      <c r="K31" s="621"/>
      <c r="L31" s="621"/>
      <c r="M31" s="621"/>
      <c r="N31" s="621"/>
      <c r="O31" s="621"/>
      <c r="P31" s="621"/>
      <c r="Q31" s="622"/>
      <c r="R31" s="623">
        <v>120552</v>
      </c>
      <c r="S31" s="624"/>
      <c r="T31" s="624"/>
      <c r="U31" s="624"/>
      <c r="V31" s="624"/>
      <c r="W31" s="624"/>
      <c r="X31" s="624"/>
      <c r="Y31" s="625"/>
      <c r="Z31" s="626">
        <v>2.8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99.7</v>
      </c>
      <c r="BH31" s="643"/>
      <c r="BI31" s="643"/>
      <c r="BJ31" s="643"/>
      <c r="BK31" s="643"/>
      <c r="BL31" s="643"/>
      <c r="BM31" s="629">
        <v>96.6</v>
      </c>
      <c r="BN31" s="679"/>
      <c r="BO31" s="679"/>
      <c r="BP31" s="679"/>
      <c r="BQ31" s="680"/>
      <c r="BR31" s="678">
        <v>99.3</v>
      </c>
      <c r="BS31" s="643"/>
      <c r="BT31" s="643"/>
      <c r="BU31" s="643"/>
      <c r="BV31" s="643"/>
      <c r="BW31" s="643"/>
      <c r="BX31" s="629">
        <v>95.5</v>
      </c>
      <c r="BY31" s="679"/>
      <c r="BZ31" s="679"/>
      <c r="CA31" s="679"/>
      <c r="CB31" s="680"/>
      <c r="CD31" s="686"/>
      <c r="CE31" s="687"/>
      <c r="CF31" s="637" t="s">
        <v>294</v>
      </c>
      <c r="CG31" s="638"/>
      <c r="CH31" s="638"/>
      <c r="CI31" s="638"/>
      <c r="CJ31" s="638"/>
      <c r="CK31" s="638"/>
      <c r="CL31" s="638"/>
      <c r="CM31" s="638"/>
      <c r="CN31" s="638"/>
      <c r="CO31" s="638"/>
      <c r="CP31" s="638"/>
      <c r="CQ31" s="639"/>
      <c r="CR31" s="623">
        <v>56260</v>
      </c>
      <c r="CS31" s="643"/>
      <c r="CT31" s="643"/>
      <c r="CU31" s="643"/>
      <c r="CV31" s="643"/>
      <c r="CW31" s="643"/>
      <c r="CX31" s="643"/>
      <c r="CY31" s="644"/>
      <c r="CZ31" s="657">
        <v>1.3</v>
      </c>
      <c r="DA31" s="658"/>
      <c r="DB31" s="658"/>
      <c r="DC31" s="659"/>
      <c r="DD31" s="632">
        <v>56013</v>
      </c>
      <c r="DE31" s="643"/>
      <c r="DF31" s="643"/>
      <c r="DG31" s="643"/>
      <c r="DH31" s="643"/>
      <c r="DI31" s="643"/>
      <c r="DJ31" s="643"/>
      <c r="DK31" s="644"/>
      <c r="DL31" s="632">
        <v>56013</v>
      </c>
      <c r="DM31" s="643"/>
      <c r="DN31" s="643"/>
      <c r="DO31" s="643"/>
      <c r="DP31" s="643"/>
      <c r="DQ31" s="643"/>
      <c r="DR31" s="643"/>
      <c r="DS31" s="643"/>
      <c r="DT31" s="643"/>
      <c r="DU31" s="643"/>
      <c r="DV31" s="644"/>
      <c r="DW31" s="628">
        <v>2.2999999999999998</v>
      </c>
      <c r="DX31" s="655"/>
      <c r="DY31" s="655"/>
      <c r="DZ31" s="655"/>
      <c r="EA31" s="655"/>
      <c r="EB31" s="655"/>
      <c r="EC31" s="656"/>
    </row>
    <row r="32" spans="2:133" ht="11.25" customHeight="1">
      <c r="B32" s="620" t="s">
        <v>295</v>
      </c>
      <c r="C32" s="621"/>
      <c r="D32" s="621"/>
      <c r="E32" s="621"/>
      <c r="F32" s="621"/>
      <c r="G32" s="621"/>
      <c r="H32" s="621"/>
      <c r="I32" s="621"/>
      <c r="J32" s="621"/>
      <c r="K32" s="621"/>
      <c r="L32" s="621"/>
      <c r="M32" s="621"/>
      <c r="N32" s="621"/>
      <c r="O32" s="621"/>
      <c r="P32" s="621"/>
      <c r="Q32" s="622"/>
      <c r="R32" s="623">
        <v>356635</v>
      </c>
      <c r="S32" s="624"/>
      <c r="T32" s="624"/>
      <c r="U32" s="624"/>
      <c r="V32" s="624"/>
      <c r="W32" s="624"/>
      <c r="X32" s="624"/>
      <c r="Y32" s="625"/>
      <c r="Z32" s="626">
        <v>8.1999999999999993</v>
      </c>
      <c r="AA32" s="626"/>
      <c r="AB32" s="626"/>
      <c r="AC32" s="626"/>
      <c r="AD32" s="627" t="s">
        <v>108</v>
      </c>
      <c r="AE32" s="627"/>
      <c r="AF32" s="627"/>
      <c r="AG32" s="627"/>
      <c r="AH32" s="627"/>
      <c r="AI32" s="627"/>
      <c r="AJ32" s="627"/>
      <c r="AK32" s="627"/>
      <c r="AL32" s="628" t="s">
        <v>108</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99.5</v>
      </c>
      <c r="BH32" s="691"/>
      <c r="BI32" s="691"/>
      <c r="BJ32" s="691"/>
      <c r="BK32" s="691"/>
      <c r="BL32" s="691"/>
      <c r="BM32" s="692">
        <v>92.1</v>
      </c>
      <c r="BN32" s="691"/>
      <c r="BO32" s="691"/>
      <c r="BP32" s="691"/>
      <c r="BQ32" s="693"/>
      <c r="BR32" s="690">
        <v>97.2</v>
      </c>
      <c r="BS32" s="691"/>
      <c r="BT32" s="691"/>
      <c r="BU32" s="691"/>
      <c r="BV32" s="691"/>
      <c r="BW32" s="691"/>
      <c r="BX32" s="692">
        <v>91.2</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5"/>
      <c r="DY32" s="655"/>
      <c r="DZ32" s="655"/>
      <c r="EA32" s="655"/>
      <c r="EB32" s="655"/>
      <c r="EC32" s="656"/>
    </row>
    <row r="33" spans="2:133" ht="11.25" customHeight="1">
      <c r="B33" s="620" t="s">
        <v>298</v>
      </c>
      <c r="C33" s="621"/>
      <c r="D33" s="621"/>
      <c r="E33" s="621"/>
      <c r="F33" s="621"/>
      <c r="G33" s="621"/>
      <c r="H33" s="621"/>
      <c r="I33" s="621"/>
      <c r="J33" s="621"/>
      <c r="K33" s="621"/>
      <c r="L33" s="621"/>
      <c r="M33" s="621"/>
      <c r="N33" s="621"/>
      <c r="O33" s="621"/>
      <c r="P33" s="621"/>
      <c r="Q33" s="622"/>
      <c r="R33" s="623">
        <v>449262</v>
      </c>
      <c r="S33" s="624"/>
      <c r="T33" s="624"/>
      <c r="U33" s="624"/>
      <c r="V33" s="624"/>
      <c r="W33" s="624"/>
      <c r="X33" s="624"/>
      <c r="Y33" s="625"/>
      <c r="Z33" s="626">
        <v>10.3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1641151</v>
      </c>
      <c r="CS33" s="643"/>
      <c r="CT33" s="643"/>
      <c r="CU33" s="643"/>
      <c r="CV33" s="643"/>
      <c r="CW33" s="643"/>
      <c r="CX33" s="643"/>
      <c r="CY33" s="644"/>
      <c r="CZ33" s="657">
        <v>38.9</v>
      </c>
      <c r="DA33" s="658"/>
      <c r="DB33" s="658"/>
      <c r="DC33" s="659"/>
      <c r="DD33" s="632">
        <v>1381404</v>
      </c>
      <c r="DE33" s="643"/>
      <c r="DF33" s="643"/>
      <c r="DG33" s="643"/>
      <c r="DH33" s="643"/>
      <c r="DI33" s="643"/>
      <c r="DJ33" s="643"/>
      <c r="DK33" s="644"/>
      <c r="DL33" s="632">
        <v>831745</v>
      </c>
      <c r="DM33" s="643"/>
      <c r="DN33" s="643"/>
      <c r="DO33" s="643"/>
      <c r="DP33" s="643"/>
      <c r="DQ33" s="643"/>
      <c r="DR33" s="643"/>
      <c r="DS33" s="643"/>
      <c r="DT33" s="643"/>
      <c r="DU33" s="643"/>
      <c r="DV33" s="644"/>
      <c r="DW33" s="628">
        <v>34.700000000000003</v>
      </c>
      <c r="DX33" s="655"/>
      <c r="DY33" s="655"/>
      <c r="DZ33" s="655"/>
      <c r="EA33" s="655"/>
      <c r="EB33" s="655"/>
      <c r="EC33" s="656"/>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581080</v>
      </c>
      <c r="CS34" s="624"/>
      <c r="CT34" s="624"/>
      <c r="CU34" s="624"/>
      <c r="CV34" s="624"/>
      <c r="CW34" s="624"/>
      <c r="CX34" s="624"/>
      <c r="CY34" s="625"/>
      <c r="CZ34" s="657">
        <v>13.8</v>
      </c>
      <c r="DA34" s="658"/>
      <c r="DB34" s="658"/>
      <c r="DC34" s="659"/>
      <c r="DD34" s="632">
        <v>470943</v>
      </c>
      <c r="DE34" s="624"/>
      <c r="DF34" s="624"/>
      <c r="DG34" s="624"/>
      <c r="DH34" s="624"/>
      <c r="DI34" s="624"/>
      <c r="DJ34" s="624"/>
      <c r="DK34" s="625"/>
      <c r="DL34" s="632">
        <v>333363</v>
      </c>
      <c r="DM34" s="624"/>
      <c r="DN34" s="624"/>
      <c r="DO34" s="624"/>
      <c r="DP34" s="624"/>
      <c r="DQ34" s="624"/>
      <c r="DR34" s="624"/>
      <c r="DS34" s="624"/>
      <c r="DT34" s="624"/>
      <c r="DU34" s="624"/>
      <c r="DV34" s="625"/>
      <c r="DW34" s="628">
        <v>13.9</v>
      </c>
      <c r="DX34" s="655"/>
      <c r="DY34" s="655"/>
      <c r="DZ34" s="655"/>
      <c r="EA34" s="655"/>
      <c r="EB34" s="655"/>
      <c r="EC34" s="656"/>
    </row>
    <row r="35" spans="2:133" ht="11.25" customHeight="1">
      <c r="B35" s="620" t="s">
        <v>304</v>
      </c>
      <c r="C35" s="621"/>
      <c r="D35" s="621"/>
      <c r="E35" s="621"/>
      <c r="F35" s="621"/>
      <c r="G35" s="621"/>
      <c r="H35" s="621"/>
      <c r="I35" s="621"/>
      <c r="J35" s="621"/>
      <c r="K35" s="621"/>
      <c r="L35" s="621"/>
      <c r="M35" s="621"/>
      <c r="N35" s="621"/>
      <c r="O35" s="621"/>
      <c r="P35" s="621"/>
      <c r="Q35" s="622"/>
      <c r="R35" s="623">
        <v>116262</v>
      </c>
      <c r="S35" s="624"/>
      <c r="T35" s="624"/>
      <c r="U35" s="624"/>
      <c r="V35" s="624"/>
      <c r="W35" s="624"/>
      <c r="X35" s="624"/>
      <c r="Y35" s="625"/>
      <c r="Z35" s="626">
        <v>2.7</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372680</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26293</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77324</v>
      </c>
      <c r="CS35" s="643"/>
      <c r="CT35" s="643"/>
      <c r="CU35" s="643"/>
      <c r="CV35" s="643"/>
      <c r="CW35" s="643"/>
      <c r="CX35" s="643"/>
      <c r="CY35" s="644"/>
      <c r="CZ35" s="657">
        <v>1.8</v>
      </c>
      <c r="DA35" s="658"/>
      <c r="DB35" s="658"/>
      <c r="DC35" s="659"/>
      <c r="DD35" s="632">
        <v>71769</v>
      </c>
      <c r="DE35" s="643"/>
      <c r="DF35" s="643"/>
      <c r="DG35" s="643"/>
      <c r="DH35" s="643"/>
      <c r="DI35" s="643"/>
      <c r="DJ35" s="643"/>
      <c r="DK35" s="644"/>
      <c r="DL35" s="632">
        <v>62124</v>
      </c>
      <c r="DM35" s="643"/>
      <c r="DN35" s="643"/>
      <c r="DO35" s="643"/>
      <c r="DP35" s="643"/>
      <c r="DQ35" s="643"/>
      <c r="DR35" s="643"/>
      <c r="DS35" s="643"/>
      <c r="DT35" s="643"/>
      <c r="DU35" s="643"/>
      <c r="DV35" s="644"/>
      <c r="DW35" s="628">
        <v>2.6</v>
      </c>
      <c r="DX35" s="655"/>
      <c r="DY35" s="655"/>
      <c r="DZ35" s="655"/>
      <c r="EA35" s="655"/>
      <c r="EB35" s="655"/>
      <c r="EC35" s="656"/>
    </row>
    <row r="36" spans="2:133" ht="11.25" customHeight="1">
      <c r="B36" s="666" t="s">
        <v>308</v>
      </c>
      <c r="C36" s="667"/>
      <c r="D36" s="667"/>
      <c r="E36" s="667"/>
      <c r="F36" s="667"/>
      <c r="G36" s="667"/>
      <c r="H36" s="667"/>
      <c r="I36" s="667"/>
      <c r="J36" s="667"/>
      <c r="K36" s="667"/>
      <c r="L36" s="667"/>
      <c r="M36" s="667"/>
      <c r="N36" s="667"/>
      <c r="O36" s="667"/>
      <c r="P36" s="667"/>
      <c r="Q36" s="668"/>
      <c r="R36" s="695">
        <v>4353278</v>
      </c>
      <c r="S36" s="696"/>
      <c r="T36" s="696"/>
      <c r="U36" s="696"/>
      <c r="V36" s="696"/>
      <c r="W36" s="696"/>
      <c r="X36" s="696"/>
      <c r="Y36" s="697"/>
      <c r="Z36" s="698">
        <v>100</v>
      </c>
      <c r="AA36" s="698"/>
      <c r="AB36" s="698"/>
      <c r="AC36" s="698"/>
      <c r="AD36" s="699">
        <v>2280980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89432</v>
      </c>
      <c r="BA36" s="624"/>
      <c r="BB36" s="624"/>
      <c r="BC36" s="624"/>
      <c r="BD36" s="643"/>
      <c r="BE36" s="643"/>
      <c r="BF36" s="680"/>
      <c r="BG36" s="637" t="s">
        <v>310</v>
      </c>
      <c r="BH36" s="638"/>
      <c r="BI36" s="638"/>
      <c r="BJ36" s="638"/>
      <c r="BK36" s="638"/>
      <c r="BL36" s="638"/>
      <c r="BM36" s="638"/>
      <c r="BN36" s="638"/>
      <c r="BO36" s="638"/>
      <c r="BP36" s="638"/>
      <c r="BQ36" s="638"/>
      <c r="BR36" s="638"/>
      <c r="BS36" s="638"/>
      <c r="BT36" s="638"/>
      <c r="BU36" s="639"/>
      <c r="BV36" s="623">
        <v>-4077</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481032</v>
      </c>
      <c r="CS36" s="624"/>
      <c r="CT36" s="624"/>
      <c r="CU36" s="624"/>
      <c r="CV36" s="624"/>
      <c r="CW36" s="624"/>
      <c r="CX36" s="624"/>
      <c r="CY36" s="625"/>
      <c r="CZ36" s="657">
        <v>11.4</v>
      </c>
      <c r="DA36" s="658"/>
      <c r="DB36" s="658"/>
      <c r="DC36" s="659"/>
      <c r="DD36" s="632">
        <v>363532</v>
      </c>
      <c r="DE36" s="624"/>
      <c r="DF36" s="624"/>
      <c r="DG36" s="624"/>
      <c r="DH36" s="624"/>
      <c r="DI36" s="624"/>
      <c r="DJ36" s="624"/>
      <c r="DK36" s="625"/>
      <c r="DL36" s="632">
        <v>282280</v>
      </c>
      <c r="DM36" s="624"/>
      <c r="DN36" s="624"/>
      <c r="DO36" s="624"/>
      <c r="DP36" s="624"/>
      <c r="DQ36" s="624"/>
      <c r="DR36" s="624"/>
      <c r="DS36" s="624"/>
      <c r="DT36" s="624"/>
      <c r="DU36" s="624"/>
      <c r="DV36" s="625"/>
      <c r="DW36" s="628">
        <v>11.8</v>
      </c>
      <c r="DX36" s="655"/>
      <c r="DY36" s="655"/>
      <c r="DZ36" s="655"/>
      <c r="EA36" s="655"/>
      <c r="EB36" s="655"/>
      <c r="EC36" s="656"/>
    </row>
    <row r="37" spans="2:133" ht="11.25" customHeight="1">
      <c r="AQ37" s="702" t="s">
        <v>312</v>
      </c>
      <c r="AR37" s="703"/>
      <c r="AS37" s="703"/>
      <c r="AT37" s="703"/>
      <c r="AU37" s="703"/>
      <c r="AV37" s="703"/>
      <c r="AW37" s="703"/>
      <c r="AX37" s="703"/>
      <c r="AY37" s="704"/>
      <c r="AZ37" s="623">
        <v>87500</v>
      </c>
      <c r="BA37" s="624"/>
      <c r="BB37" s="624"/>
      <c r="BC37" s="624"/>
      <c r="BD37" s="643"/>
      <c r="BE37" s="643"/>
      <c r="BF37" s="680"/>
      <c r="BG37" s="637" t="s">
        <v>313</v>
      </c>
      <c r="BH37" s="638"/>
      <c r="BI37" s="638"/>
      <c r="BJ37" s="638"/>
      <c r="BK37" s="638"/>
      <c r="BL37" s="638"/>
      <c r="BM37" s="638"/>
      <c r="BN37" s="638"/>
      <c r="BO37" s="638"/>
      <c r="BP37" s="638"/>
      <c r="BQ37" s="638"/>
      <c r="BR37" s="638"/>
      <c r="BS37" s="638"/>
      <c r="BT37" s="638"/>
      <c r="BU37" s="639"/>
      <c r="BV37" s="623">
        <v>481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255255</v>
      </c>
      <c r="CS37" s="643"/>
      <c r="CT37" s="643"/>
      <c r="CU37" s="643"/>
      <c r="CV37" s="643"/>
      <c r="CW37" s="643"/>
      <c r="CX37" s="643"/>
      <c r="CY37" s="644"/>
      <c r="CZ37" s="657">
        <v>6.1</v>
      </c>
      <c r="DA37" s="658"/>
      <c r="DB37" s="658"/>
      <c r="DC37" s="659"/>
      <c r="DD37" s="632">
        <v>223855</v>
      </c>
      <c r="DE37" s="643"/>
      <c r="DF37" s="643"/>
      <c r="DG37" s="643"/>
      <c r="DH37" s="643"/>
      <c r="DI37" s="643"/>
      <c r="DJ37" s="643"/>
      <c r="DK37" s="644"/>
      <c r="DL37" s="632">
        <v>222850</v>
      </c>
      <c r="DM37" s="643"/>
      <c r="DN37" s="643"/>
      <c r="DO37" s="643"/>
      <c r="DP37" s="643"/>
      <c r="DQ37" s="643"/>
      <c r="DR37" s="643"/>
      <c r="DS37" s="643"/>
      <c r="DT37" s="643"/>
      <c r="DU37" s="643"/>
      <c r="DV37" s="644"/>
      <c r="DW37" s="628">
        <v>9.3000000000000007</v>
      </c>
      <c r="DX37" s="655"/>
      <c r="DY37" s="655"/>
      <c r="DZ37" s="655"/>
      <c r="EA37" s="655"/>
      <c r="EB37" s="655"/>
      <c r="EC37" s="656"/>
    </row>
    <row r="38" spans="2:133" ht="11.25" customHeight="1">
      <c r="AQ38" s="702" t="s">
        <v>315</v>
      </c>
      <c r="AR38" s="703"/>
      <c r="AS38" s="703"/>
      <c r="AT38" s="703"/>
      <c r="AU38" s="703"/>
      <c r="AV38" s="703"/>
      <c r="AW38" s="703"/>
      <c r="AX38" s="703"/>
      <c r="AY38" s="704"/>
      <c r="AZ38" s="623" t="s">
        <v>108</v>
      </c>
      <c r="BA38" s="624"/>
      <c r="BB38" s="624"/>
      <c r="BC38" s="624"/>
      <c r="BD38" s="643"/>
      <c r="BE38" s="643"/>
      <c r="BF38" s="680"/>
      <c r="BG38" s="637" t="s">
        <v>316</v>
      </c>
      <c r="BH38" s="638"/>
      <c r="BI38" s="638"/>
      <c r="BJ38" s="638"/>
      <c r="BK38" s="638"/>
      <c r="BL38" s="638"/>
      <c r="BM38" s="638"/>
      <c r="BN38" s="638"/>
      <c r="BO38" s="638"/>
      <c r="BP38" s="638"/>
      <c r="BQ38" s="638"/>
      <c r="BR38" s="638"/>
      <c r="BS38" s="638"/>
      <c r="BT38" s="638"/>
      <c r="BU38" s="639"/>
      <c r="BV38" s="623">
        <v>850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372680</v>
      </c>
      <c r="CS38" s="624"/>
      <c r="CT38" s="624"/>
      <c r="CU38" s="624"/>
      <c r="CV38" s="624"/>
      <c r="CW38" s="624"/>
      <c r="CX38" s="624"/>
      <c r="CY38" s="625"/>
      <c r="CZ38" s="657">
        <v>8.8000000000000007</v>
      </c>
      <c r="DA38" s="658"/>
      <c r="DB38" s="658"/>
      <c r="DC38" s="659"/>
      <c r="DD38" s="632">
        <v>346771</v>
      </c>
      <c r="DE38" s="624"/>
      <c r="DF38" s="624"/>
      <c r="DG38" s="624"/>
      <c r="DH38" s="624"/>
      <c r="DI38" s="624"/>
      <c r="DJ38" s="624"/>
      <c r="DK38" s="625"/>
      <c r="DL38" s="632">
        <v>153978</v>
      </c>
      <c r="DM38" s="624"/>
      <c r="DN38" s="624"/>
      <c r="DO38" s="624"/>
      <c r="DP38" s="624"/>
      <c r="DQ38" s="624"/>
      <c r="DR38" s="624"/>
      <c r="DS38" s="624"/>
      <c r="DT38" s="624"/>
      <c r="DU38" s="624"/>
      <c r="DV38" s="625"/>
      <c r="DW38" s="628">
        <v>6.4</v>
      </c>
      <c r="DX38" s="655"/>
      <c r="DY38" s="655"/>
      <c r="DZ38" s="655"/>
      <c r="EA38" s="655"/>
      <c r="EB38" s="655"/>
      <c r="EC38" s="656"/>
    </row>
    <row r="39" spans="2:133" ht="11.25" customHeight="1">
      <c r="AQ39" s="702" t="s">
        <v>318</v>
      </c>
      <c r="AR39" s="703"/>
      <c r="AS39" s="703"/>
      <c r="AT39" s="703"/>
      <c r="AU39" s="703"/>
      <c r="AV39" s="703"/>
      <c r="AW39" s="703"/>
      <c r="AX39" s="703"/>
      <c r="AY39" s="704"/>
      <c r="AZ39" s="623" t="s">
        <v>108</v>
      </c>
      <c r="BA39" s="624"/>
      <c r="BB39" s="624"/>
      <c r="BC39" s="624"/>
      <c r="BD39" s="643"/>
      <c r="BE39" s="643"/>
      <c r="BF39" s="680"/>
      <c r="BG39" s="708" t="s">
        <v>319</v>
      </c>
      <c r="BH39" s="709"/>
      <c r="BI39" s="709"/>
      <c r="BJ39" s="709"/>
      <c r="BK39" s="709"/>
      <c r="BL39" s="187"/>
      <c r="BM39" s="638" t="s">
        <v>320</v>
      </c>
      <c r="BN39" s="638"/>
      <c r="BO39" s="638"/>
      <c r="BP39" s="638"/>
      <c r="BQ39" s="638"/>
      <c r="BR39" s="638"/>
      <c r="BS39" s="638"/>
      <c r="BT39" s="638"/>
      <c r="BU39" s="639"/>
      <c r="BV39" s="623">
        <v>79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129035</v>
      </c>
      <c r="CS39" s="643"/>
      <c r="CT39" s="643"/>
      <c r="CU39" s="643"/>
      <c r="CV39" s="643"/>
      <c r="CW39" s="643"/>
      <c r="CX39" s="643"/>
      <c r="CY39" s="644"/>
      <c r="CZ39" s="657">
        <v>3.1</v>
      </c>
      <c r="DA39" s="658"/>
      <c r="DB39" s="658"/>
      <c r="DC39" s="659"/>
      <c r="DD39" s="632">
        <v>128389</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68021</v>
      </c>
      <c r="BA40" s="624"/>
      <c r="BB40" s="624"/>
      <c r="BC40" s="624"/>
      <c r="BD40" s="643"/>
      <c r="BE40" s="643"/>
      <c r="BF40" s="680"/>
      <c r="BG40" s="708"/>
      <c r="BH40" s="709"/>
      <c r="BI40" s="709"/>
      <c r="BJ40" s="709"/>
      <c r="BK40" s="709"/>
      <c r="BL40" s="187"/>
      <c r="BM40" s="638" t="s">
        <v>323</v>
      </c>
      <c r="BN40" s="638"/>
      <c r="BO40" s="638"/>
      <c r="BP40" s="638"/>
      <c r="BQ40" s="638"/>
      <c r="BR40" s="638"/>
      <c r="BS40" s="638"/>
      <c r="BT40" s="638"/>
      <c r="BU40" s="639"/>
      <c r="BV40" s="623">
        <v>177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t="s">
        <v>108</v>
      </c>
      <c r="CS40" s="624"/>
      <c r="CT40" s="624"/>
      <c r="CU40" s="624"/>
      <c r="CV40" s="624"/>
      <c r="CW40" s="624"/>
      <c r="CX40" s="624"/>
      <c r="CY40" s="625"/>
      <c r="CZ40" s="657" t="s">
        <v>108</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325</v>
      </c>
      <c r="AR41" s="646"/>
      <c r="AS41" s="646"/>
      <c r="AT41" s="646"/>
      <c r="AU41" s="646"/>
      <c r="AV41" s="646"/>
      <c r="AW41" s="646"/>
      <c r="AX41" s="646"/>
      <c r="AY41" s="647"/>
      <c r="AZ41" s="695">
        <v>127727</v>
      </c>
      <c r="BA41" s="696"/>
      <c r="BB41" s="696"/>
      <c r="BC41" s="696"/>
      <c r="BD41" s="691"/>
      <c r="BE41" s="691"/>
      <c r="BF41" s="693"/>
      <c r="BG41" s="710"/>
      <c r="BH41" s="711"/>
      <c r="BI41" s="711"/>
      <c r="BJ41" s="711"/>
      <c r="BK41" s="711"/>
      <c r="BL41" s="189"/>
      <c r="BM41" s="646" t="s">
        <v>326</v>
      </c>
      <c r="BN41" s="646"/>
      <c r="BO41" s="646"/>
      <c r="BP41" s="646"/>
      <c r="BQ41" s="646"/>
      <c r="BR41" s="646"/>
      <c r="BS41" s="646"/>
      <c r="BT41" s="646"/>
      <c r="BU41" s="647"/>
      <c r="BV41" s="695">
        <v>443</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43"/>
      <c r="CT41" s="643"/>
      <c r="CU41" s="643"/>
      <c r="CV41" s="643"/>
      <c r="CW41" s="643"/>
      <c r="CX41" s="643"/>
      <c r="CY41" s="644"/>
      <c r="CZ41" s="657" t="s">
        <v>213</v>
      </c>
      <c r="DA41" s="658"/>
      <c r="DB41" s="658"/>
      <c r="DC41" s="659"/>
      <c r="DD41" s="632" t="s">
        <v>213</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1107511</v>
      </c>
      <c r="CS42" s="624"/>
      <c r="CT42" s="624"/>
      <c r="CU42" s="624"/>
      <c r="CV42" s="624"/>
      <c r="CW42" s="624"/>
      <c r="CX42" s="624"/>
      <c r="CY42" s="625"/>
      <c r="CZ42" s="657">
        <v>26.3</v>
      </c>
      <c r="DA42" s="706"/>
      <c r="DB42" s="706"/>
      <c r="DC42" s="707"/>
      <c r="DD42" s="632">
        <v>157881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11270</v>
      </c>
      <c r="CS43" s="643"/>
      <c r="CT43" s="643"/>
      <c r="CU43" s="643"/>
      <c r="CV43" s="643"/>
      <c r="CW43" s="643"/>
      <c r="CX43" s="643"/>
      <c r="CY43" s="644"/>
      <c r="CZ43" s="657">
        <v>0.3</v>
      </c>
      <c r="DA43" s="658"/>
      <c r="DB43" s="658"/>
      <c r="DC43" s="659"/>
      <c r="DD43" s="632">
        <v>2615</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1102742</v>
      </c>
      <c r="CS44" s="624"/>
      <c r="CT44" s="624"/>
      <c r="CU44" s="624"/>
      <c r="CV44" s="624"/>
      <c r="CW44" s="624"/>
      <c r="CX44" s="624"/>
      <c r="CY44" s="625"/>
      <c r="CZ44" s="657">
        <v>26.2</v>
      </c>
      <c r="DA44" s="706"/>
      <c r="DB44" s="706"/>
      <c r="DC44" s="707"/>
      <c r="DD44" s="632">
        <v>153112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798605</v>
      </c>
      <c r="CS45" s="643"/>
      <c r="CT45" s="643"/>
      <c r="CU45" s="643"/>
      <c r="CV45" s="643"/>
      <c r="CW45" s="643"/>
      <c r="CX45" s="643"/>
      <c r="CY45" s="644"/>
      <c r="CZ45" s="657">
        <v>18.899999999999999</v>
      </c>
      <c r="DA45" s="658"/>
      <c r="DB45" s="658"/>
      <c r="DC45" s="659"/>
      <c r="DD45" s="632">
        <v>26034</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291539</v>
      </c>
      <c r="CS46" s="624"/>
      <c r="CT46" s="624"/>
      <c r="CU46" s="624"/>
      <c r="CV46" s="624"/>
      <c r="CW46" s="624"/>
      <c r="CX46" s="624"/>
      <c r="CY46" s="625"/>
      <c r="CZ46" s="657">
        <v>6.9</v>
      </c>
      <c r="DA46" s="706"/>
      <c r="DB46" s="706"/>
      <c r="DC46" s="707"/>
      <c r="DD46" s="632">
        <v>124048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4769</v>
      </c>
      <c r="CS47" s="643"/>
      <c r="CT47" s="643"/>
      <c r="CU47" s="643"/>
      <c r="CV47" s="643"/>
      <c r="CW47" s="643"/>
      <c r="CX47" s="643"/>
      <c r="CY47" s="644"/>
      <c r="CZ47" s="657">
        <v>0.1</v>
      </c>
      <c r="DA47" s="658"/>
      <c r="DB47" s="658"/>
      <c r="DC47" s="659"/>
      <c r="DD47" s="632">
        <v>4769</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4215631</v>
      </c>
      <c r="CS49" s="691"/>
      <c r="CT49" s="691"/>
      <c r="CU49" s="691"/>
      <c r="CV49" s="691"/>
      <c r="CW49" s="691"/>
      <c r="CX49" s="691"/>
      <c r="CY49" s="718"/>
      <c r="CZ49" s="719">
        <v>100</v>
      </c>
      <c r="DA49" s="720"/>
      <c r="DB49" s="720"/>
      <c r="DC49" s="721"/>
      <c r="DD49" s="722">
        <v>2755350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4353</v>
      </c>
      <c r="R7" s="753"/>
      <c r="S7" s="753"/>
      <c r="T7" s="753"/>
      <c r="U7" s="753"/>
      <c r="V7" s="753">
        <v>4215</v>
      </c>
      <c r="W7" s="753"/>
      <c r="X7" s="753"/>
      <c r="Y7" s="753"/>
      <c r="Z7" s="753"/>
      <c r="AA7" s="753">
        <v>138</v>
      </c>
      <c r="AB7" s="753"/>
      <c r="AC7" s="753"/>
      <c r="AD7" s="753"/>
      <c r="AE7" s="754"/>
      <c r="AF7" s="755">
        <v>129</v>
      </c>
      <c r="AG7" s="756"/>
      <c r="AH7" s="756"/>
      <c r="AI7" s="756"/>
      <c r="AJ7" s="757"/>
      <c r="AK7" s="792">
        <v>105</v>
      </c>
      <c r="AL7" s="793"/>
      <c r="AM7" s="793"/>
      <c r="AN7" s="793"/>
      <c r="AO7" s="793"/>
      <c r="AP7" s="793">
        <v>4269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541</v>
      </c>
      <c r="BT7" s="797"/>
      <c r="BU7" s="797"/>
      <c r="BV7" s="797"/>
      <c r="BW7" s="797"/>
      <c r="BX7" s="797"/>
      <c r="BY7" s="797"/>
      <c r="BZ7" s="797"/>
      <c r="CA7" s="797"/>
      <c r="CB7" s="797"/>
      <c r="CC7" s="797"/>
      <c r="CD7" s="797"/>
      <c r="CE7" s="797"/>
      <c r="CF7" s="797"/>
      <c r="CG7" s="798"/>
      <c r="CH7" s="789">
        <v>1</v>
      </c>
      <c r="CI7" s="790"/>
      <c r="CJ7" s="790"/>
      <c r="CK7" s="790"/>
      <c r="CL7" s="791"/>
      <c r="CM7" s="789">
        <v>9</v>
      </c>
      <c r="CN7" s="790"/>
      <c r="CO7" s="790"/>
      <c r="CP7" s="790"/>
      <c r="CQ7" s="791"/>
      <c r="CR7" s="789">
        <v>4</v>
      </c>
      <c r="CS7" s="790"/>
      <c r="CT7" s="790"/>
      <c r="CU7" s="790"/>
      <c r="CV7" s="791"/>
      <c r="CW7" s="789" t="s">
        <v>538</v>
      </c>
      <c r="CX7" s="790"/>
      <c r="CY7" s="790"/>
      <c r="CZ7" s="790"/>
      <c r="DA7" s="791"/>
      <c r="DB7" s="789" t="s">
        <v>538</v>
      </c>
      <c r="DC7" s="790"/>
      <c r="DD7" s="790"/>
      <c r="DE7" s="790"/>
      <c r="DF7" s="791"/>
      <c r="DG7" s="789" t="s">
        <v>538</v>
      </c>
      <c r="DH7" s="790"/>
      <c r="DI7" s="790"/>
      <c r="DJ7" s="790"/>
      <c r="DK7" s="791"/>
      <c r="DL7" s="789" t="s">
        <v>538</v>
      </c>
      <c r="DM7" s="790"/>
      <c r="DN7" s="790"/>
      <c r="DO7" s="790"/>
      <c r="DP7" s="791"/>
      <c r="DQ7" s="789" t="s">
        <v>538</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542</v>
      </c>
      <c r="BT8" s="787"/>
      <c r="BU8" s="787"/>
      <c r="BV8" s="787"/>
      <c r="BW8" s="787"/>
      <c r="BX8" s="787"/>
      <c r="BY8" s="787"/>
      <c r="BZ8" s="787"/>
      <c r="CA8" s="787"/>
      <c r="CB8" s="787"/>
      <c r="CC8" s="787"/>
      <c r="CD8" s="787"/>
      <c r="CE8" s="787"/>
      <c r="CF8" s="787"/>
      <c r="CG8" s="788"/>
      <c r="CH8" s="799">
        <v>0</v>
      </c>
      <c r="CI8" s="800"/>
      <c r="CJ8" s="800"/>
      <c r="CK8" s="800"/>
      <c r="CL8" s="801"/>
      <c r="CM8" s="799">
        <v>3</v>
      </c>
      <c r="CN8" s="800"/>
      <c r="CO8" s="800"/>
      <c r="CP8" s="800"/>
      <c r="CQ8" s="801"/>
      <c r="CR8" s="799">
        <v>3</v>
      </c>
      <c r="CS8" s="800"/>
      <c r="CT8" s="800"/>
      <c r="CU8" s="800"/>
      <c r="CV8" s="801"/>
      <c r="CW8" s="799" t="s">
        <v>538</v>
      </c>
      <c r="CX8" s="800"/>
      <c r="CY8" s="800"/>
      <c r="CZ8" s="800"/>
      <c r="DA8" s="801"/>
      <c r="DB8" s="799" t="s">
        <v>538</v>
      </c>
      <c r="DC8" s="800"/>
      <c r="DD8" s="800"/>
      <c r="DE8" s="800"/>
      <c r="DF8" s="801"/>
      <c r="DG8" s="799" t="s">
        <v>538</v>
      </c>
      <c r="DH8" s="800"/>
      <c r="DI8" s="800"/>
      <c r="DJ8" s="800"/>
      <c r="DK8" s="801"/>
      <c r="DL8" s="799" t="s">
        <v>538</v>
      </c>
      <c r="DM8" s="800"/>
      <c r="DN8" s="800"/>
      <c r="DO8" s="800"/>
      <c r="DP8" s="801"/>
      <c r="DQ8" s="799" t="s">
        <v>538</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4353</v>
      </c>
      <c r="R23" s="812"/>
      <c r="S23" s="812"/>
      <c r="T23" s="812"/>
      <c r="U23" s="812"/>
      <c r="V23" s="812">
        <v>4215</v>
      </c>
      <c r="W23" s="812"/>
      <c r="X23" s="812"/>
      <c r="Y23" s="812"/>
      <c r="Z23" s="812"/>
      <c r="AA23" s="812">
        <v>138</v>
      </c>
      <c r="AB23" s="812"/>
      <c r="AC23" s="812"/>
      <c r="AD23" s="812"/>
      <c r="AE23" s="813"/>
      <c r="AF23" s="814">
        <v>129</v>
      </c>
      <c r="AG23" s="812"/>
      <c r="AH23" s="812"/>
      <c r="AI23" s="812"/>
      <c r="AJ23" s="815"/>
      <c r="AK23" s="816"/>
      <c r="AL23" s="817"/>
      <c r="AM23" s="817"/>
      <c r="AN23" s="817"/>
      <c r="AO23" s="817"/>
      <c r="AP23" s="812">
        <v>4269</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623</v>
      </c>
      <c r="R28" s="841"/>
      <c r="S28" s="841"/>
      <c r="T28" s="841"/>
      <c r="U28" s="841"/>
      <c r="V28" s="841">
        <v>597</v>
      </c>
      <c r="W28" s="841"/>
      <c r="X28" s="841"/>
      <c r="Y28" s="841"/>
      <c r="Z28" s="841"/>
      <c r="AA28" s="841">
        <v>26</v>
      </c>
      <c r="AB28" s="841"/>
      <c r="AC28" s="841"/>
      <c r="AD28" s="841"/>
      <c r="AE28" s="842"/>
      <c r="AF28" s="843">
        <v>26</v>
      </c>
      <c r="AG28" s="841"/>
      <c r="AH28" s="841"/>
      <c r="AI28" s="841"/>
      <c r="AJ28" s="844"/>
      <c r="AK28" s="845">
        <v>71</v>
      </c>
      <c r="AL28" s="836"/>
      <c r="AM28" s="836"/>
      <c r="AN28" s="836"/>
      <c r="AO28" s="836"/>
      <c r="AP28" s="836" t="s">
        <v>538</v>
      </c>
      <c r="AQ28" s="836"/>
      <c r="AR28" s="836"/>
      <c r="AS28" s="836"/>
      <c r="AT28" s="836"/>
      <c r="AU28" s="836" t="s">
        <v>538</v>
      </c>
      <c r="AV28" s="836"/>
      <c r="AW28" s="836"/>
      <c r="AX28" s="836"/>
      <c r="AY28" s="836"/>
      <c r="AZ28" s="837" t="s">
        <v>538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341</v>
      </c>
      <c r="R29" s="777"/>
      <c r="S29" s="777"/>
      <c r="T29" s="777"/>
      <c r="U29" s="777"/>
      <c r="V29" s="777">
        <v>314</v>
      </c>
      <c r="W29" s="777"/>
      <c r="X29" s="777"/>
      <c r="Y29" s="777"/>
      <c r="Z29" s="777"/>
      <c r="AA29" s="777">
        <v>27</v>
      </c>
      <c r="AB29" s="777"/>
      <c r="AC29" s="777"/>
      <c r="AD29" s="777"/>
      <c r="AE29" s="778"/>
      <c r="AF29" s="779">
        <v>27</v>
      </c>
      <c r="AG29" s="780"/>
      <c r="AH29" s="780"/>
      <c r="AI29" s="780"/>
      <c r="AJ29" s="781"/>
      <c r="AK29" s="848">
        <v>52</v>
      </c>
      <c r="AL29" s="849"/>
      <c r="AM29" s="849"/>
      <c r="AN29" s="849"/>
      <c r="AO29" s="849"/>
      <c r="AP29" s="849" t="s">
        <v>538</v>
      </c>
      <c r="AQ29" s="849"/>
      <c r="AR29" s="849"/>
      <c r="AS29" s="849"/>
      <c r="AT29" s="849"/>
      <c r="AU29" s="849" t="s">
        <v>538</v>
      </c>
      <c r="AV29" s="849"/>
      <c r="AW29" s="849"/>
      <c r="AX29" s="849"/>
      <c r="AY29" s="849"/>
      <c r="AZ29" s="850" t="s">
        <v>538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47</v>
      </c>
      <c r="R30" s="777"/>
      <c r="S30" s="777"/>
      <c r="T30" s="777"/>
      <c r="U30" s="777"/>
      <c r="V30" s="777">
        <v>46</v>
      </c>
      <c r="W30" s="777"/>
      <c r="X30" s="777"/>
      <c r="Y30" s="777"/>
      <c r="Z30" s="777"/>
      <c r="AA30" s="777">
        <v>1</v>
      </c>
      <c r="AB30" s="777"/>
      <c r="AC30" s="777"/>
      <c r="AD30" s="777"/>
      <c r="AE30" s="778"/>
      <c r="AF30" s="779">
        <v>1</v>
      </c>
      <c r="AG30" s="780"/>
      <c r="AH30" s="780"/>
      <c r="AI30" s="780"/>
      <c r="AJ30" s="781"/>
      <c r="AK30" s="848">
        <v>20</v>
      </c>
      <c r="AL30" s="849"/>
      <c r="AM30" s="849"/>
      <c r="AN30" s="849"/>
      <c r="AO30" s="849"/>
      <c r="AP30" s="849" t="s">
        <v>538</v>
      </c>
      <c r="AQ30" s="849"/>
      <c r="AR30" s="849"/>
      <c r="AS30" s="849"/>
      <c r="AT30" s="849"/>
      <c r="AU30" s="849" t="s">
        <v>538</v>
      </c>
      <c r="AV30" s="849"/>
      <c r="AW30" s="849"/>
      <c r="AX30" s="849"/>
      <c r="AY30" s="849"/>
      <c r="AZ30" s="850" t="s">
        <v>538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157</v>
      </c>
      <c r="R31" s="777"/>
      <c r="S31" s="777"/>
      <c r="T31" s="777"/>
      <c r="U31" s="777"/>
      <c r="V31" s="777">
        <v>156</v>
      </c>
      <c r="W31" s="777"/>
      <c r="X31" s="777"/>
      <c r="Y31" s="777"/>
      <c r="Z31" s="777"/>
      <c r="AA31" s="777">
        <v>1</v>
      </c>
      <c r="AB31" s="777"/>
      <c r="AC31" s="777"/>
      <c r="AD31" s="777"/>
      <c r="AE31" s="778"/>
      <c r="AF31" s="779">
        <v>1</v>
      </c>
      <c r="AG31" s="780"/>
      <c r="AH31" s="780"/>
      <c r="AI31" s="780"/>
      <c r="AJ31" s="781"/>
      <c r="AK31" s="848">
        <v>89</v>
      </c>
      <c r="AL31" s="849"/>
      <c r="AM31" s="849"/>
      <c r="AN31" s="849"/>
      <c r="AO31" s="849"/>
      <c r="AP31" s="849">
        <v>548</v>
      </c>
      <c r="AQ31" s="849"/>
      <c r="AR31" s="849"/>
      <c r="AS31" s="849"/>
      <c r="AT31" s="849"/>
      <c r="AU31" s="849">
        <v>396</v>
      </c>
      <c r="AV31" s="849"/>
      <c r="AW31" s="849"/>
      <c r="AX31" s="849"/>
      <c r="AY31" s="849"/>
      <c r="AZ31" s="850" t="s">
        <v>538</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193</v>
      </c>
      <c r="R32" s="777"/>
      <c r="S32" s="777"/>
      <c r="T32" s="777"/>
      <c r="U32" s="777"/>
      <c r="V32" s="777">
        <v>193</v>
      </c>
      <c r="W32" s="777"/>
      <c r="X32" s="777"/>
      <c r="Y32" s="777"/>
      <c r="Z32" s="777"/>
      <c r="AA32" s="777">
        <v>0</v>
      </c>
      <c r="AB32" s="777"/>
      <c r="AC32" s="777"/>
      <c r="AD32" s="777"/>
      <c r="AE32" s="778"/>
      <c r="AF32" s="779">
        <v>0</v>
      </c>
      <c r="AG32" s="780"/>
      <c r="AH32" s="780"/>
      <c r="AI32" s="780"/>
      <c r="AJ32" s="781"/>
      <c r="AK32" s="848">
        <v>88</v>
      </c>
      <c r="AL32" s="849"/>
      <c r="AM32" s="849"/>
      <c r="AN32" s="849"/>
      <c r="AO32" s="849"/>
      <c r="AP32" s="849">
        <v>657</v>
      </c>
      <c r="AQ32" s="849"/>
      <c r="AR32" s="849"/>
      <c r="AS32" s="849"/>
      <c r="AT32" s="849"/>
      <c r="AU32" s="849">
        <v>522</v>
      </c>
      <c r="AV32" s="849"/>
      <c r="AW32" s="849"/>
      <c r="AX32" s="849"/>
      <c r="AY32" s="849"/>
      <c r="AZ32" s="850" t="s">
        <v>538</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55</v>
      </c>
      <c r="AG63" s="860"/>
      <c r="AH63" s="860"/>
      <c r="AI63" s="860"/>
      <c r="AJ63" s="861"/>
      <c r="AK63" s="862"/>
      <c r="AL63" s="857"/>
      <c r="AM63" s="857"/>
      <c r="AN63" s="857"/>
      <c r="AO63" s="857"/>
      <c r="AP63" s="860">
        <v>1207</v>
      </c>
      <c r="AQ63" s="860"/>
      <c r="AR63" s="860"/>
      <c r="AS63" s="860"/>
      <c r="AT63" s="860"/>
      <c r="AU63" s="860">
        <v>918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386</v>
      </c>
      <c r="R66" s="736"/>
      <c r="S66" s="736"/>
      <c r="T66" s="736"/>
      <c r="U66" s="737"/>
      <c r="V66" s="735" t="s">
        <v>387</v>
      </c>
      <c r="W66" s="736"/>
      <c r="X66" s="736"/>
      <c r="Y66" s="736"/>
      <c r="Z66" s="737"/>
      <c r="AA66" s="735" t="s">
        <v>388</v>
      </c>
      <c r="AB66" s="736"/>
      <c r="AC66" s="736"/>
      <c r="AD66" s="736"/>
      <c r="AE66" s="737"/>
      <c r="AF66" s="870" t="s">
        <v>389</v>
      </c>
      <c r="AG66" s="831"/>
      <c r="AH66" s="831"/>
      <c r="AI66" s="831"/>
      <c r="AJ66" s="871"/>
      <c r="AK66" s="735" t="s">
        <v>390</v>
      </c>
      <c r="AL66" s="759"/>
      <c r="AM66" s="759"/>
      <c r="AN66" s="759"/>
      <c r="AO66" s="760"/>
      <c r="AP66" s="735" t="s">
        <v>391</v>
      </c>
      <c r="AQ66" s="736"/>
      <c r="AR66" s="736"/>
      <c r="AS66" s="736"/>
      <c r="AT66" s="737"/>
      <c r="AU66" s="735" t="s">
        <v>392</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9" t="s">
        <v>539</v>
      </c>
      <c r="C68" s="890"/>
      <c r="D68" s="890"/>
      <c r="E68" s="890"/>
      <c r="F68" s="890"/>
      <c r="G68" s="890"/>
      <c r="H68" s="890"/>
      <c r="I68" s="890"/>
      <c r="J68" s="890"/>
      <c r="K68" s="890"/>
      <c r="L68" s="890"/>
      <c r="M68" s="890"/>
      <c r="N68" s="890"/>
      <c r="O68" s="890"/>
      <c r="P68" s="891"/>
      <c r="Q68" s="892">
        <v>2718</v>
      </c>
      <c r="R68" s="885"/>
      <c r="S68" s="885"/>
      <c r="T68" s="885"/>
      <c r="U68" s="886"/>
      <c r="V68" s="884">
        <v>2717</v>
      </c>
      <c r="W68" s="885"/>
      <c r="X68" s="885"/>
      <c r="Y68" s="885"/>
      <c r="Z68" s="886"/>
      <c r="AA68" s="884">
        <v>1</v>
      </c>
      <c r="AB68" s="885"/>
      <c r="AC68" s="885"/>
      <c r="AD68" s="885"/>
      <c r="AE68" s="886"/>
      <c r="AF68" s="884">
        <v>1</v>
      </c>
      <c r="AG68" s="885"/>
      <c r="AH68" s="885"/>
      <c r="AI68" s="885"/>
      <c r="AJ68" s="886"/>
      <c r="AK68" s="884" t="s">
        <v>538</v>
      </c>
      <c r="AL68" s="885"/>
      <c r="AM68" s="885"/>
      <c r="AN68" s="885"/>
      <c r="AO68" s="886"/>
      <c r="AP68" s="884">
        <v>1366</v>
      </c>
      <c r="AQ68" s="885"/>
      <c r="AR68" s="885"/>
      <c r="AS68" s="885"/>
      <c r="AT68" s="886"/>
      <c r="AU68" s="884">
        <v>50</v>
      </c>
      <c r="AV68" s="885"/>
      <c r="AW68" s="885"/>
      <c r="AX68" s="885"/>
      <c r="AY68" s="886"/>
      <c r="AZ68" s="887"/>
      <c r="BA68" s="887"/>
      <c r="BB68" s="887"/>
      <c r="BC68" s="887"/>
      <c r="BD68" s="888"/>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3" t="s">
        <v>540</v>
      </c>
      <c r="C69" s="894"/>
      <c r="D69" s="894"/>
      <c r="E69" s="894"/>
      <c r="F69" s="894"/>
      <c r="G69" s="894"/>
      <c r="H69" s="894"/>
      <c r="I69" s="894"/>
      <c r="J69" s="894"/>
      <c r="K69" s="894"/>
      <c r="L69" s="894"/>
      <c r="M69" s="894"/>
      <c r="N69" s="894"/>
      <c r="O69" s="894"/>
      <c r="P69" s="895"/>
      <c r="Q69" s="897">
        <v>1910</v>
      </c>
      <c r="R69" s="898"/>
      <c r="S69" s="898"/>
      <c r="T69" s="898"/>
      <c r="U69" s="848"/>
      <c r="V69" s="899">
        <v>1854</v>
      </c>
      <c r="W69" s="898"/>
      <c r="X69" s="898"/>
      <c r="Y69" s="898"/>
      <c r="Z69" s="848"/>
      <c r="AA69" s="899">
        <v>56</v>
      </c>
      <c r="AB69" s="898"/>
      <c r="AC69" s="898"/>
      <c r="AD69" s="898"/>
      <c r="AE69" s="848"/>
      <c r="AF69" s="899">
        <v>56</v>
      </c>
      <c r="AG69" s="898"/>
      <c r="AH69" s="898"/>
      <c r="AI69" s="898"/>
      <c r="AJ69" s="848"/>
      <c r="AK69" s="899" t="s">
        <v>538</v>
      </c>
      <c r="AL69" s="898"/>
      <c r="AM69" s="898"/>
      <c r="AN69" s="898"/>
      <c r="AO69" s="848"/>
      <c r="AP69" s="899">
        <v>241</v>
      </c>
      <c r="AQ69" s="898"/>
      <c r="AR69" s="898"/>
      <c r="AS69" s="898"/>
      <c r="AT69" s="848"/>
      <c r="AU69" s="899">
        <v>13</v>
      </c>
      <c r="AV69" s="898"/>
      <c r="AW69" s="898"/>
      <c r="AX69" s="898"/>
      <c r="AY69" s="848"/>
      <c r="AZ69" s="900"/>
      <c r="BA69" s="900"/>
      <c r="BB69" s="900"/>
      <c r="BC69" s="900"/>
      <c r="BD69" s="901"/>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3"/>
      <c r="C70" s="894"/>
      <c r="D70" s="894"/>
      <c r="E70" s="894"/>
      <c r="F70" s="894"/>
      <c r="G70" s="894"/>
      <c r="H70" s="894"/>
      <c r="I70" s="894"/>
      <c r="J70" s="894"/>
      <c r="K70" s="894"/>
      <c r="L70" s="894"/>
      <c r="M70" s="894"/>
      <c r="N70" s="894"/>
      <c r="O70" s="894"/>
      <c r="P70" s="895"/>
      <c r="Q70" s="896"/>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900"/>
      <c r="BA70" s="900"/>
      <c r="BB70" s="900"/>
      <c r="BC70" s="900"/>
      <c r="BD70" s="901"/>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3"/>
      <c r="C71" s="894"/>
      <c r="D71" s="894"/>
      <c r="E71" s="894"/>
      <c r="F71" s="894"/>
      <c r="G71" s="894"/>
      <c r="H71" s="894"/>
      <c r="I71" s="894"/>
      <c r="J71" s="894"/>
      <c r="K71" s="894"/>
      <c r="L71" s="894"/>
      <c r="M71" s="894"/>
      <c r="N71" s="894"/>
      <c r="O71" s="894"/>
      <c r="P71" s="895"/>
      <c r="Q71" s="896"/>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900"/>
      <c r="BA71" s="900"/>
      <c r="BB71" s="900"/>
      <c r="BC71" s="900"/>
      <c r="BD71" s="901"/>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3"/>
      <c r="C72" s="894"/>
      <c r="D72" s="894"/>
      <c r="E72" s="894"/>
      <c r="F72" s="894"/>
      <c r="G72" s="894"/>
      <c r="H72" s="894"/>
      <c r="I72" s="894"/>
      <c r="J72" s="894"/>
      <c r="K72" s="894"/>
      <c r="L72" s="894"/>
      <c r="M72" s="894"/>
      <c r="N72" s="894"/>
      <c r="O72" s="894"/>
      <c r="P72" s="895"/>
      <c r="Q72" s="896"/>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900"/>
      <c r="BA72" s="900"/>
      <c r="BB72" s="900"/>
      <c r="BC72" s="900"/>
      <c r="BD72" s="901"/>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3"/>
      <c r="C73" s="894"/>
      <c r="D73" s="894"/>
      <c r="E73" s="894"/>
      <c r="F73" s="894"/>
      <c r="G73" s="894"/>
      <c r="H73" s="894"/>
      <c r="I73" s="894"/>
      <c r="J73" s="894"/>
      <c r="K73" s="894"/>
      <c r="L73" s="894"/>
      <c r="M73" s="894"/>
      <c r="N73" s="894"/>
      <c r="O73" s="894"/>
      <c r="P73" s="895"/>
      <c r="Q73" s="896"/>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900"/>
      <c r="BA73" s="900"/>
      <c r="BB73" s="900"/>
      <c r="BC73" s="900"/>
      <c r="BD73" s="901"/>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3"/>
      <c r="C74" s="894"/>
      <c r="D74" s="894"/>
      <c r="E74" s="894"/>
      <c r="F74" s="894"/>
      <c r="G74" s="894"/>
      <c r="H74" s="894"/>
      <c r="I74" s="894"/>
      <c r="J74" s="894"/>
      <c r="K74" s="894"/>
      <c r="L74" s="894"/>
      <c r="M74" s="894"/>
      <c r="N74" s="894"/>
      <c r="O74" s="894"/>
      <c r="P74" s="895"/>
      <c r="Q74" s="896"/>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900"/>
      <c r="BA74" s="900"/>
      <c r="BB74" s="900"/>
      <c r="BC74" s="900"/>
      <c r="BD74" s="901"/>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3"/>
      <c r="C75" s="894"/>
      <c r="D75" s="894"/>
      <c r="E75" s="894"/>
      <c r="F75" s="894"/>
      <c r="G75" s="894"/>
      <c r="H75" s="894"/>
      <c r="I75" s="894"/>
      <c r="J75" s="894"/>
      <c r="K75" s="894"/>
      <c r="L75" s="894"/>
      <c r="M75" s="894"/>
      <c r="N75" s="894"/>
      <c r="O75" s="894"/>
      <c r="P75" s="895"/>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900"/>
      <c r="BA75" s="900"/>
      <c r="BB75" s="900"/>
      <c r="BC75" s="900"/>
      <c r="BD75" s="901"/>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3"/>
      <c r="C76" s="894"/>
      <c r="D76" s="894"/>
      <c r="E76" s="894"/>
      <c r="F76" s="894"/>
      <c r="G76" s="894"/>
      <c r="H76" s="894"/>
      <c r="I76" s="894"/>
      <c r="J76" s="894"/>
      <c r="K76" s="894"/>
      <c r="L76" s="894"/>
      <c r="M76" s="894"/>
      <c r="N76" s="894"/>
      <c r="O76" s="894"/>
      <c r="P76" s="895"/>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900"/>
      <c r="BA76" s="900"/>
      <c r="BB76" s="900"/>
      <c r="BC76" s="900"/>
      <c r="BD76" s="901"/>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3"/>
      <c r="C77" s="894"/>
      <c r="D77" s="894"/>
      <c r="E77" s="894"/>
      <c r="F77" s="894"/>
      <c r="G77" s="894"/>
      <c r="H77" s="894"/>
      <c r="I77" s="894"/>
      <c r="J77" s="894"/>
      <c r="K77" s="894"/>
      <c r="L77" s="894"/>
      <c r="M77" s="894"/>
      <c r="N77" s="894"/>
      <c r="O77" s="894"/>
      <c r="P77" s="895"/>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900"/>
      <c r="BA77" s="900"/>
      <c r="BB77" s="900"/>
      <c r="BC77" s="900"/>
      <c r="BD77" s="901"/>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3"/>
      <c r="C78" s="894"/>
      <c r="D78" s="894"/>
      <c r="E78" s="894"/>
      <c r="F78" s="894"/>
      <c r="G78" s="894"/>
      <c r="H78" s="894"/>
      <c r="I78" s="894"/>
      <c r="J78" s="894"/>
      <c r="K78" s="894"/>
      <c r="L78" s="894"/>
      <c r="M78" s="894"/>
      <c r="N78" s="894"/>
      <c r="O78" s="894"/>
      <c r="P78" s="895"/>
      <c r="Q78" s="896"/>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900"/>
      <c r="BA78" s="900"/>
      <c r="BB78" s="900"/>
      <c r="BC78" s="900"/>
      <c r="BD78" s="901"/>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3"/>
      <c r="C79" s="894"/>
      <c r="D79" s="894"/>
      <c r="E79" s="894"/>
      <c r="F79" s="894"/>
      <c r="G79" s="894"/>
      <c r="H79" s="894"/>
      <c r="I79" s="894"/>
      <c r="J79" s="894"/>
      <c r="K79" s="894"/>
      <c r="L79" s="894"/>
      <c r="M79" s="894"/>
      <c r="N79" s="894"/>
      <c r="O79" s="894"/>
      <c r="P79" s="895"/>
      <c r="Q79" s="896"/>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900"/>
      <c r="BA79" s="900"/>
      <c r="BB79" s="900"/>
      <c r="BC79" s="900"/>
      <c r="BD79" s="901"/>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3"/>
      <c r="C80" s="894"/>
      <c r="D80" s="894"/>
      <c r="E80" s="894"/>
      <c r="F80" s="894"/>
      <c r="G80" s="894"/>
      <c r="H80" s="894"/>
      <c r="I80" s="894"/>
      <c r="J80" s="894"/>
      <c r="K80" s="894"/>
      <c r="L80" s="894"/>
      <c r="M80" s="894"/>
      <c r="N80" s="894"/>
      <c r="O80" s="894"/>
      <c r="P80" s="895"/>
      <c r="Q80" s="896"/>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900"/>
      <c r="BA80" s="900"/>
      <c r="BB80" s="900"/>
      <c r="BC80" s="900"/>
      <c r="BD80" s="901"/>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3"/>
      <c r="C81" s="894"/>
      <c r="D81" s="894"/>
      <c r="E81" s="894"/>
      <c r="F81" s="894"/>
      <c r="G81" s="894"/>
      <c r="H81" s="894"/>
      <c r="I81" s="894"/>
      <c r="J81" s="894"/>
      <c r="K81" s="894"/>
      <c r="L81" s="894"/>
      <c r="M81" s="894"/>
      <c r="N81" s="894"/>
      <c r="O81" s="894"/>
      <c r="P81" s="895"/>
      <c r="Q81" s="896"/>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900"/>
      <c r="BA81" s="900"/>
      <c r="BB81" s="900"/>
      <c r="BC81" s="900"/>
      <c r="BD81" s="901"/>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3"/>
      <c r="C82" s="894"/>
      <c r="D82" s="894"/>
      <c r="E82" s="894"/>
      <c r="F82" s="894"/>
      <c r="G82" s="894"/>
      <c r="H82" s="894"/>
      <c r="I82" s="894"/>
      <c r="J82" s="894"/>
      <c r="K82" s="894"/>
      <c r="L82" s="894"/>
      <c r="M82" s="894"/>
      <c r="N82" s="894"/>
      <c r="O82" s="894"/>
      <c r="P82" s="895"/>
      <c r="Q82" s="896"/>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900"/>
      <c r="BA82" s="900"/>
      <c r="BB82" s="900"/>
      <c r="BC82" s="900"/>
      <c r="BD82" s="901"/>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3"/>
      <c r="C83" s="894"/>
      <c r="D83" s="894"/>
      <c r="E83" s="894"/>
      <c r="F83" s="894"/>
      <c r="G83" s="894"/>
      <c r="H83" s="894"/>
      <c r="I83" s="894"/>
      <c r="J83" s="894"/>
      <c r="K83" s="894"/>
      <c r="L83" s="894"/>
      <c r="M83" s="894"/>
      <c r="N83" s="894"/>
      <c r="O83" s="894"/>
      <c r="P83" s="895"/>
      <c r="Q83" s="896"/>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900"/>
      <c r="BA83" s="900"/>
      <c r="BB83" s="900"/>
      <c r="BC83" s="900"/>
      <c r="BD83" s="901"/>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3"/>
      <c r="C84" s="894"/>
      <c r="D84" s="894"/>
      <c r="E84" s="894"/>
      <c r="F84" s="894"/>
      <c r="G84" s="894"/>
      <c r="H84" s="894"/>
      <c r="I84" s="894"/>
      <c r="J84" s="894"/>
      <c r="K84" s="894"/>
      <c r="L84" s="894"/>
      <c r="M84" s="894"/>
      <c r="N84" s="894"/>
      <c r="O84" s="894"/>
      <c r="P84" s="895"/>
      <c r="Q84" s="896"/>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900"/>
      <c r="BA84" s="900"/>
      <c r="BB84" s="900"/>
      <c r="BC84" s="900"/>
      <c r="BD84" s="901"/>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896"/>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900"/>
      <c r="BA85" s="900"/>
      <c r="BB85" s="900"/>
      <c r="BC85" s="900"/>
      <c r="BD85" s="901"/>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896"/>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900"/>
      <c r="BA86" s="900"/>
      <c r="BB86" s="900"/>
      <c r="BC86" s="900"/>
      <c r="BD86" s="901"/>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57</v>
      </c>
      <c r="AG88" s="860"/>
      <c r="AH88" s="860"/>
      <c r="AI88" s="860"/>
      <c r="AJ88" s="860"/>
      <c r="AK88" s="857"/>
      <c r="AL88" s="857"/>
      <c r="AM88" s="857"/>
      <c r="AN88" s="857"/>
      <c r="AO88" s="857"/>
      <c r="AP88" s="860">
        <v>1607</v>
      </c>
      <c r="AQ88" s="860"/>
      <c r="AR88" s="860"/>
      <c r="AS88" s="860"/>
      <c r="AT88" s="860"/>
      <c r="AU88" s="860">
        <v>63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394</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v>7</v>
      </c>
      <c r="CS102" s="868"/>
      <c r="CT102" s="868"/>
      <c r="CU102" s="868"/>
      <c r="CV102" s="913"/>
      <c r="CW102" s="912"/>
      <c r="CX102" s="868"/>
      <c r="CY102" s="868"/>
      <c r="CZ102" s="868"/>
      <c r="DA102" s="913"/>
      <c r="DB102" s="912"/>
      <c r="DC102" s="868"/>
      <c r="DD102" s="868"/>
      <c r="DE102" s="868"/>
      <c r="DF102" s="913"/>
      <c r="DG102" s="912"/>
      <c r="DH102" s="868"/>
      <c r="DI102" s="868"/>
      <c r="DJ102" s="868"/>
      <c r="DK102" s="913"/>
      <c r="DL102" s="912"/>
      <c r="DM102" s="868"/>
      <c r="DN102" s="868"/>
      <c r="DO102" s="868"/>
      <c r="DP102" s="913"/>
      <c r="DQ102" s="912"/>
      <c r="DR102" s="868"/>
      <c r="DS102" s="868"/>
      <c r="DT102" s="868"/>
      <c r="DU102" s="913"/>
      <c r="DV102" s="938"/>
      <c r="DW102" s="939"/>
      <c r="DX102" s="939"/>
      <c r="DY102" s="939"/>
      <c r="DZ102" s="940"/>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3" t="s">
        <v>399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c r="A109" s="936"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284</v>
      </c>
      <c r="AG109" s="915"/>
      <c r="AH109" s="915"/>
      <c r="AI109" s="915"/>
      <c r="AJ109" s="916"/>
      <c r="AK109" s="914" t="s">
        <v>283</v>
      </c>
      <c r="AL109" s="915"/>
      <c r="AM109" s="915"/>
      <c r="AN109" s="915"/>
      <c r="AO109" s="916"/>
      <c r="AP109" s="914" t="s">
        <v>403</v>
      </c>
      <c r="AQ109" s="915"/>
      <c r="AR109" s="915"/>
      <c r="AS109" s="915"/>
      <c r="AT109" s="917"/>
      <c r="AU109" s="936"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284</v>
      </c>
      <c r="BW109" s="915"/>
      <c r="BX109" s="915"/>
      <c r="BY109" s="915"/>
      <c r="BZ109" s="916"/>
      <c r="CA109" s="914" t="s">
        <v>283</v>
      </c>
      <c r="CB109" s="915"/>
      <c r="CC109" s="915"/>
      <c r="CD109" s="915"/>
      <c r="CE109" s="916"/>
      <c r="CF109" s="937" t="s">
        <v>403</v>
      </c>
      <c r="CG109" s="937"/>
      <c r="CH109" s="937"/>
      <c r="CI109" s="937"/>
      <c r="CJ109" s="937"/>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284</v>
      </c>
      <c r="DM109" s="915"/>
      <c r="DN109" s="915"/>
      <c r="DO109" s="915"/>
      <c r="DP109" s="916"/>
      <c r="DQ109" s="914" t="s">
        <v>283</v>
      </c>
      <c r="DR109" s="915"/>
      <c r="DS109" s="915"/>
      <c r="DT109" s="915"/>
      <c r="DU109" s="916"/>
      <c r="DV109" s="914" t="s">
        <v>403</v>
      </c>
      <c r="DW109" s="915"/>
      <c r="DX109" s="915"/>
      <c r="DY109" s="915"/>
      <c r="DZ109" s="917"/>
    </row>
    <row r="110" spans="1:131" s="197"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616812</v>
      </c>
      <c r="AB110" s="922"/>
      <c r="AC110" s="922"/>
      <c r="AD110" s="922"/>
      <c r="AE110" s="923"/>
      <c r="AF110" s="924">
        <v>596554</v>
      </c>
      <c r="AG110" s="922"/>
      <c r="AH110" s="922"/>
      <c r="AI110" s="922"/>
      <c r="AJ110" s="923"/>
      <c r="AK110" s="924">
        <v>555726</v>
      </c>
      <c r="AL110" s="922"/>
      <c r="AM110" s="922"/>
      <c r="AN110" s="922"/>
      <c r="AO110" s="923"/>
      <c r="AP110" s="925">
        <v>29.6</v>
      </c>
      <c r="AQ110" s="926"/>
      <c r="AR110" s="926"/>
      <c r="AS110" s="926"/>
      <c r="AT110" s="927"/>
      <c r="AU110" s="928" t="s">
        <v>60</v>
      </c>
      <c r="AV110" s="929"/>
      <c r="AW110" s="929"/>
      <c r="AX110" s="929"/>
      <c r="AY110" s="930"/>
      <c r="AZ110" s="972" t="s">
        <v>406</v>
      </c>
      <c r="BA110" s="919"/>
      <c r="BB110" s="919"/>
      <c r="BC110" s="919"/>
      <c r="BD110" s="919"/>
      <c r="BE110" s="919"/>
      <c r="BF110" s="919"/>
      <c r="BG110" s="919"/>
      <c r="BH110" s="919"/>
      <c r="BI110" s="919"/>
      <c r="BJ110" s="919"/>
      <c r="BK110" s="919"/>
      <c r="BL110" s="919"/>
      <c r="BM110" s="919"/>
      <c r="BN110" s="919"/>
      <c r="BO110" s="919"/>
      <c r="BP110" s="920"/>
      <c r="BQ110" s="958">
        <v>4524706</v>
      </c>
      <c r="BR110" s="959"/>
      <c r="BS110" s="959"/>
      <c r="BT110" s="959"/>
      <c r="BU110" s="959"/>
      <c r="BV110" s="959">
        <v>4318921</v>
      </c>
      <c r="BW110" s="959"/>
      <c r="BX110" s="959"/>
      <c r="BY110" s="959"/>
      <c r="BZ110" s="959"/>
      <c r="CA110" s="959">
        <v>4268717</v>
      </c>
      <c r="CB110" s="959"/>
      <c r="CC110" s="959"/>
      <c r="CD110" s="959"/>
      <c r="CE110" s="959"/>
      <c r="CF110" s="973">
        <v>227.6</v>
      </c>
      <c r="CG110" s="974"/>
      <c r="CH110" s="974"/>
      <c r="CI110" s="974"/>
      <c r="CJ110" s="974"/>
      <c r="CK110" s="975" t="s">
        <v>407</v>
      </c>
      <c r="CL110" s="976"/>
      <c r="CM110" s="955" t="s">
        <v>408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409</v>
      </c>
      <c r="DH110" s="959"/>
      <c r="DI110" s="959"/>
      <c r="DJ110" s="959"/>
      <c r="DK110" s="959"/>
      <c r="DL110" s="959" t="s">
        <v>409</v>
      </c>
      <c r="DM110" s="959"/>
      <c r="DN110" s="959"/>
      <c r="DO110" s="959"/>
      <c r="DP110" s="959"/>
      <c r="DQ110" s="959" t="s">
        <v>409</v>
      </c>
      <c r="DR110" s="959"/>
      <c r="DS110" s="959"/>
      <c r="DT110" s="959"/>
      <c r="DU110" s="959"/>
      <c r="DV110" s="960" t="s">
        <v>409</v>
      </c>
      <c r="DW110" s="960"/>
      <c r="DX110" s="960"/>
      <c r="DY110" s="960"/>
      <c r="DZ110" s="961"/>
    </row>
    <row r="111" spans="1:131" s="197" customFormat="1" ht="26.25" customHeight="1">
      <c r="A111" s="962" t="s">
        <v>410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108</v>
      </c>
      <c r="AB111" s="966"/>
      <c r="AC111" s="966"/>
      <c r="AD111" s="966"/>
      <c r="AE111" s="967"/>
      <c r="AF111" s="968" t="s">
        <v>108</v>
      </c>
      <c r="AG111" s="966"/>
      <c r="AH111" s="966"/>
      <c r="AI111" s="966"/>
      <c r="AJ111" s="967"/>
      <c r="AK111" s="968" t="s">
        <v>108</v>
      </c>
      <c r="AL111" s="966"/>
      <c r="AM111" s="966"/>
      <c r="AN111" s="966"/>
      <c r="AO111" s="967"/>
      <c r="AP111" s="969" t="s">
        <v>108</v>
      </c>
      <c r="AQ111" s="970"/>
      <c r="AR111" s="970"/>
      <c r="AS111" s="970"/>
      <c r="AT111" s="971"/>
      <c r="AU111" s="931"/>
      <c r="AV111" s="932"/>
      <c r="AW111" s="932"/>
      <c r="AX111" s="932"/>
      <c r="AY111" s="933"/>
      <c r="AZ111" s="981" t="s">
        <v>411</v>
      </c>
      <c r="BA111" s="982"/>
      <c r="BB111" s="982"/>
      <c r="BC111" s="982"/>
      <c r="BD111" s="982"/>
      <c r="BE111" s="982"/>
      <c r="BF111" s="982"/>
      <c r="BG111" s="982"/>
      <c r="BH111" s="982"/>
      <c r="BI111" s="982"/>
      <c r="BJ111" s="982"/>
      <c r="BK111" s="982"/>
      <c r="BL111" s="982"/>
      <c r="BM111" s="982"/>
      <c r="BN111" s="982"/>
      <c r="BO111" s="982"/>
      <c r="BP111" s="983"/>
      <c r="BQ111" s="951">
        <v>23505</v>
      </c>
      <c r="BR111" s="952"/>
      <c r="BS111" s="952"/>
      <c r="BT111" s="952"/>
      <c r="BU111" s="952"/>
      <c r="BV111" s="952">
        <v>18710</v>
      </c>
      <c r="BW111" s="952"/>
      <c r="BX111" s="952"/>
      <c r="BY111" s="952"/>
      <c r="BZ111" s="952"/>
      <c r="CA111" s="952">
        <v>304805</v>
      </c>
      <c r="CB111" s="952"/>
      <c r="CC111" s="952"/>
      <c r="CD111" s="952"/>
      <c r="CE111" s="952"/>
      <c r="CF111" s="946">
        <v>16.2</v>
      </c>
      <c r="CG111" s="947"/>
      <c r="CH111" s="947"/>
      <c r="CI111" s="947"/>
      <c r="CJ111" s="947"/>
      <c r="CK111" s="977"/>
      <c r="CL111" s="978"/>
      <c r="CM111" s="948" t="s">
        <v>412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108</v>
      </c>
      <c r="DH111" s="952"/>
      <c r="DI111" s="952"/>
      <c r="DJ111" s="952"/>
      <c r="DK111" s="952"/>
      <c r="DL111" s="952" t="s">
        <v>108</v>
      </c>
      <c r="DM111" s="952"/>
      <c r="DN111" s="952"/>
      <c r="DO111" s="952"/>
      <c r="DP111" s="952"/>
      <c r="DQ111" s="952" t="s">
        <v>108</v>
      </c>
      <c r="DR111" s="952"/>
      <c r="DS111" s="952"/>
      <c r="DT111" s="952"/>
      <c r="DU111" s="952"/>
      <c r="DV111" s="953" t="s">
        <v>108</v>
      </c>
      <c r="DW111" s="953"/>
      <c r="DX111" s="953"/>
      <c r="DY111" s="953"/>
      <c r="DZ111" s="954"/>
    </row>
    <row r="112" spans="1:131" s="197" customFormat="1" ht="26.25" customHeight="1">
      <c r="A112" s="984" t="s">
        <v>413</v>
      </c>
      <c r="B112" s="985"/>
      <c r="C112" s="982" t="s">
        <v>414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108</v>
      </c>
      <c r="AB112" s="991"/>
      <c r="AC112" s="991"/>
      <c r="AD112" s="991"/>
      <c r="AE112" s="992"/>
      <c r="AF112" s="993" t="s">
        <v>108</v>
      </c>
      <c r="AG112" s="991"/>
      <c r="AH112" s="991"/>
      <c r="AI112" s="991"/>
      <c r="AJ112" s="992"/>
      <c r="AK112" s="993" t="s">
        <v>108</v>
      </c>
      <c r="AL112" s="991"/>
      <c r="AM112" s="991"/>
      <c r="AN112" s="991"/>
      <c r="AO112" s="992"/>
      <c r="AP112" s="994" t="s">
        <v>108</v>
      </c>
      <c r="AQ112" s="995"/>
      <c r="AR112" s="995"/>
      <c r="AS112" s="995"/>
      <c r="AT112" s="996"/>
      <c r="AU112" s="931"/>
      <c r="AV112" s="932"/>
      <c r="AW112" s="932"/>
      <c r="AX112" s="932"/>
      <c r="AY112" s="933"/>
      <c r="AZ112" s="981" t="s">
        <v>415</v>
      </c>
      <c r="BA112" s="982"/>
      <c r="BB112" s="982"/>
      <c r="BC112" s="982"/>
      <c r="BD112" s="982"/>
      <c r="BE112" s="982"/>
      <c r="BF112" s="982"/>
      <c r="BG112" s="982"/>
      <c r="BH112" s="982"/>
      <c r="BI112" s="982"/>
      <c r="BJ112" s="982"/>
      <c r="BK112" s="982"/>
      <c r="BL112" s="982"/>
      <c r="BM112" s="982"/>
      <c r="BN112" s="982"/>
      <c r="BO112" s="982"/>
      <c r="BP112" s="983"/>
      <c r="BQ112" s="951">
        <v>1024911</v>
      </c>
      <c r="BR112" s="952"/>
      <c r="BS112" s="952"/>
      <c r="BT112" s="952"/>
      <c r="BU112" s="952"/>
      <c r="BV112" s="952">
        <v>955851</v>
      </c>
      <c r="BW112" s="952"/>
      <c r="BX112" s="952"/>
      <c r="BY112" s="952"/>
      <c r="BZ112" s="952"/>
      <c r="CA112" s="952">
        <v>917593</v>
      </c>
      <c r="CB112" s="952"/>
      <c r="CC112" s="952"/>
      <c r="CD112" s="952"/>
      <c r="CE112" s="952"/>
      <c r="CF112" s="946">
        <v>48.9</v>
      </c>
      <c r="CG112" s="947"/>
      <c r="CH112" s="947"/>
      <c r="CI112" s="947"/>
      <c r="CJ112" s="947"/>
      <c r="CK112" s="977"/>
      <c r="CL112" s="978"/>
      <c r="CM112" s="948" t="s">
        <v>416</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108</v>
      </c>
      <c r="DH112" s="952"/>
      <c r="DI112" s="952"/>
      <c r="DJ112" s="952"/>
      <c r="DK112" s="952"/>
      <c r="DL112" s="952" t="s">
        <v>108</v>
      </c>
      <c r="DM112" s="952"/>
      <c r="DN112" s="952"/>
      <c r="DO112" s="952"/>
      <c r="DP112" s="952"/>
      <c r="DQ112" s="952" t="s">
        <v>108</v>
      </c>
      <c r="DR112" s="952"/>
      <c r="DS112" s="952"/>
      <c r="DT112" s="952"/>
      <c r="DU112" s="952"/>
      <c r="DV112" s="953" t="s">
        <v>108</v>
      </c>
      <c r="DW112" s="953"/>
      <c r="DX112" s="953"/>
      <c r="DY112" s="953"/>
      <c r="DZ112" s="954"/>
    </row>
    <row r="113" spans="1:130" s="197" customFormat="1" ht="26.25" customHeight="1">
      <c r="A113" s="986"/>
      <c r="B113" s="987"/>
      <c r="C113" s="982" t="s">
        <v>417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110574</v>
      </c>
      <c r="AB113" s="966"/>
      <c r="AC113" s="966"/>
      <c r="AD113" s="966"/>
      <c r="AE113" s="967"/>
      <c r="AF113" s="968">
        <v>111049</v>
      </c>
      <c r="AG113" s="966"/>
      <c r="AH113" s="966"/>
      <c r="AI113" s="966"/>
      <c r="AJ113" s="967"/>
      <c r="AK113" s="968">
        <v>112340</v>
      </c>
      <c r="AL113" s="966"/>
      <c r="AM113" s="966"/>
      <c r="AN113" s="966"/>
      <c r="AO113" s="967"/>
      <c r="AP113" s="969">
        <v>6</v>
      </c>
      <c r="AQ113" s="970"/>
      <c r="AR113" s="970"/>
      <c r="AS113" s="970"/>
      <c r="AT113" s="971"/>
      <c r="AU113" s="931"/>
      <c r="AV113" s="932"/>
      <c r="AW113" s="932"/>
      <c r="AX113" s="932"/>
      <c r="AY113" s="933"/>
      <c r="AZ113" s="981" t="s">
        <v>418</v>
      </c>
      <c r="BA113" s="982"/>
      <c r="BB113" s="982"/>
      <c r="BC113" s="982"/>
      <c r="BD113" s="982"/>
      <c r="BE113" s="982"/>
      <c r="BF113" s="982"/>
      <c r="BG113" s="982"/>
      <c r="BH113" s="982"/>
      <c r="BI113" s="982"/>
      <c r="BJ113" s="982"/>
      <c r="BK113" s="982"/>
      <c r="BL113" s="982"/>
      <c r="BM113" s="982"/>
      <c r="BN113" s="982"/>
      <c r="BO113" s="982"/>
      <c r="BP113" s="983"/>
      <c r="BQ113" s="951">
        <v>132463</v>
      </c>
      <c r="BR113" s="952"/>
      <c r="BS113" s="952"/>
      <c r="BT113" s="952"/>
      <c r="BU113" s="952"/>
      <c r="BV113" s="952">
        <v>92960</v>
      </c>
      <c r="BW113" s="952"/>
      <c r="BX113" s="952"/>
      <c r="BY113" s="952"/>
      <c r="BZ113" s="952"/>
      <c r="CA113" s="952">
        <v>62847</v>
      </c>
      <c r="CB113" s="952"/>
      <c r="CC113" s="952"/>
      <c r="CD113" s="952"/>
      <c r="CE113" s="952"/>
      <c r="CF113" s="946">
        <v>3.4</v>
      </c>
      <c r="CG113" s="947"/>
      <c r="CH113" s="947"/>
      <c r="CI113" s="947"/>
      <c r="CJ113" s="947"/>
      <c r="CK113" s="977"/>
      <c r="CL113" s="978"/>
      <c r="CM113" s="948" t="s">
        <v>419</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108</v>
      </c>
      <c r="DH113" s="991"/>
      <c r="DI113" s="991"/>
      <c r="DJ113" s="991"/>
      <c r="DK113" s="992"/>
      <c r="DL113" s="993" t="s">
        <v>108</v>
      </c>
      <c r="DM113" s="991"/>
      <c r="DN113" s="991"/>
      <c r="DO113" s="991"/>
      <c r="DP113" s="992"/>
      <c r="DQ113" s="993" t="s">
        <v>108</v>
      </c>
      <c r="DR113" s="991"/>
      <c r="DS113" s="991"/>
      <c r="DT113" s="991"/>
      <c r="DU113" s="992"/>
      <c r="DV113" s="994" t="s">
        <v>108</v>
      </c>
      <c r="DW113" s="995"/>
      <c r="DX113" s="995"/>
      <c r="DY113" s="995"/>
      <c r="DZ113" s="996"/>
    </row>
    <row r="114" spans="1:130" s="197" customFormat="1" ht="26.25" customHeight="1">
      <c r="A114" s="986"/>
      <c r="B114" s="987"/>
      <c r="C114" s="982" t="s">
        <v>420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38195</v>
      </c>
      <c r="AB114" s="991"/>
      <c r="AC114" s="991"/>
      <c r="AD114" s="991"/>
      <c r="AE114" s="992"/>
      <c r="AF114" s="993">
        <v>38021</v>
      </c>
      <c r="AG114" s="991"/>
      <c r="AH114" s="991"/>
      <c r="AI114" s="991"/>
      <c r="AJ114" s="992"/>
      <c r="AK114" s="993">
        <v>31245</v>
      </c>
      <c r="AL114" s="991"/>
      <c r="AM114" s="991"/>
      <c r="AN114" s="991"/>
      <c r="AO114" s="992"/>
      <c r="AP114" s="994">
        <v>1.7</v>
      </c>
      <c r="AQ114" s="995"/>
      <c r="AR114" s="995"/>
      <c r="AS114" s="995"/>
      <c r="AT114" s="996"/>
      <c r="AU114" s="931"/>
      <c r="AV114" s="932"/>
      <c r="AW114" s="932"/>
      <c r="AX114" s="932"/>
      <c r="AY114" s="933"/>
      <c r="AZ114" s="981" t="s">
        <v>421</v>
      </c>
      <c r="BA114" s="982"/>
      <c r="BB114" s="982"/>
      <c r="BC114" s="982"/>
      <c r="BD114" s="982"/>
      <c r="BE114" s="982"/>
      <c r="BF114" s="982"/>
      <c r="BG114" s="982"/>
      <c r="BH114" s="982"/>
      <c r="BI114" s="982"/>
      <c r="BJ114" s="982"/>
      <c r="BK114" s="982"/>
      <c r="BL114" s="982"/>
      <c r="BM114" s="982"/>
      <c r="BN114" s="982"/>
      <c r="BO114" s="982"/>
      <c r="BP114" s="983"/>
      <c r="BQ114" s="951">
        <v>389855</v>
      </c>
      <c r="BR114" s="952"/>
      <c r="BS114" s="952"/>
      <c r="BT114" s="952"/>
      <c r="BU114" s="952"/>
      <c r="BV114" s="952">
        <v>377803</v>
      </c>
      <c r="BW114" s="952"/>
      <c r="BX114" s="952"/>
      <c r="BY114" s="952"/>
      <c r="BZ114" s="952"/>
      <c r="CA114" s="952">
        <v>322191</v>
      </c>
      <c r="CB114" s="952"/>
      <c r="CC114" s="952"/>
      <c r="CD114" s="952"/>
      <c r="CE114" s="952"/>
      <c r="CF114" s="946">
        <v>17.2</v>
      </c>
      <c r="CG114" s="947"/>
      <c r="CH114" s="947"/>
      <c r="CI114" s="947"/>
      <c r="CJ114" s="947"/>
      <c r="CK114" s="977"/>
      <c r="CL114" s="978"/>
      <c r="CM114" s="948" t="s">
        <v>422</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108</v>
      </c>
      <c r="DH114" s="991"/>
      <c r="DI114" s="991"/>
      <c r="DJ114" s="991"/>
      <c r="DK114" s="992"/>
      <c r="DL114" s="993" t="s">
        <v>108</v>
      </c>
      <c r="DM114" s="991"/>
      <c r="DN114" s="991"/>
      <c r="DO114" s="991"/>
      <c r="DP114" s="992"/>
      <c r="DQ114" s="993" t="s">
        <v>108</v>
      </c>
      <c r="DR114" s="991"/>
      <c r="DS114" s="991"/>
      <c r="DT114" s="991"/>
      <c r="DU114" s="992"/>
      <c r="DV114" s="994" t="s">
        <v>108</v>
      </c>
      <c r="DW114" s="995"/>
      <c r="DX114" s="995"/>
      <c r="DY114" s="995"/>
      <c r="DZ114" s="996"/>
    </row>
    <row r="115" spans="1:130" s="197" customFormat="1" ht="26.25" customHeight="1">
      <c r="A115" s="986"/>
      <c r="B115" s="987"/>
      <c r="C115" s="982" t="s">
        <v>423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4120</v>
      </c>
      <c r="AB115" s="966"/>
      <c r="AC115" s="966"/>
      <c r="AD115" s="966"/>
      <c r="AE115" s="967"/>
      <c r="AF115" s="968">
        <v>5219</v>
      </c>
      <c r="AG115" s="966"/>
      <c r="AH115" s="966"/>
      <c r="AI115" s="966"/>
      <c r="AJ115" s="967"/>
      <c r="AK115" s="968">
        <v>18730</v>
      </c>
      <c r="AL115" s="966"/>
      <c r="AM115" s="966"/>
      <c r="AN115" s="966"/>
      <c r="AO115" s="967"/>
      <c r="AP115" s="969">
        <v>1</v>
      </c>
      <c r="AQ115" s="970"/>
      <c r="AR115" s="970"/>
      <c r="AS115" s="970"/>
      <c r="AT115" s="971"/>
      <c r="AU115" s="931"/>
      <c r="AV115" s="932"/>
      <c r="AW115" s="932"/>
      <c r="AX115" s="932"/>
      <c r="AY115" s="933"/>
      <c r="AZ115" s="981" t="s">
        <v>424</v>
      </c>
      <c r="BA115" s="982"/>
      <c r="BB115" s="982"/>
      <c r="BC115" s="982"/>
      <c r="BD115" s="982"/>
      <c r="BE115" s="982"/>
      <c r="BF115" s="982"/>
      <c r="BG115" s="982"/>
      <c r="BH115" s="982"/>
      <c r="BI115" s="982"/>
      <c r="BJ115" s="982"/>
      <c r="BK115" s="982"/>
      <c r="BL115" s="982"/>
      <c r="BM115" s="982"/>
      <c r="BN115" s="982"/>
      <c r="BO115" s="982"/>
      <c r="BP115" s="983"/>
      <c r="BQ115" s="951" t="s">
        <v>108</v>
      </c>
      <c r="BR115" s="952"/>
      <c r="BS115" s="952"/>
      <c r="BT115" s="952"/>
      <c r="BU115" s="952"/>
      <c r="BV115" s="952" t="s">
        <v>108</v>
      </c>
      <c r="BW115" s="952"/>
      <c r="BX115" s="952"/>
      <c r="BY115" s="952"/>
      <c r="BZ115" s="952"/>
      <c r="CA115" s="952" t="s">
        <v>108</v>
      </c>
      <c r="CB115" s="952"/>
      <c r="CC115" s="952"/>
      <c r="CD115" s="952"/>
      <c r="CE115" s="952"/>
      <c r="CF115" s="946" t="s">
        <v>108</v>
      </c>
      <c r="CG115" s="947"/>
      <c r="CH115" s="947"/>
      <c r="CI115" s="947"/>
      <c r="CJ115" s="947"/>
      <c r="CK115" s="977"/>
      <c r="CL115" s="978"/>
      <c r="CM115" s="981" t="s">
        <v>425</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108</v>
      </c>
      <c r="DH115" s="991"/>
      <c r="DI115" s="991"/>
      <c r="DJ115" s="991"/>
      <c r="DK115" s="992"/>
      <c r="DL115" s="993" t="s">
        <v>108</v>
      </c>
      <c r="DM115" s="991"/>
      <c r="DN115" s="991"/>
      <c r="DO115" s="991"/>
      <c r="DP115" s="992"/>
      <c r="DQ115" s="993" t="s">
        <v>108</v>
      </c>
      <c r="DR115" s="991"/>
      <c r="DS115" s="991"/>
      <c r="DT115" s="991"/>
      <c r="DU115" s="992"/>
      <c r="DV115" s="994" t="s">
        <v>108</v>
      </c>
      <c r="DW115" s="995"/>
      <c r="DX115" s="995"/>
      <c r="DY115" s="995"/>
      <c r="DZ115" s="996"/>
    </row>
    <row r="116" spans="1:130" s="197" customFormat="1" ht="26.25" customHeight="1">
      <c r="A116" s="988"/>
      <c r="B116" s="989"/>
      <c r="C116" s="1003" t="s">
        <v>426</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108</v>
      </c>
      <c r="AB116" s="991"/>
      <c r="AC116" s="991"/>
      <c r="AD116" s="991"/>
      <c r="AE116" s="992"/>
      <c r="AF116" s="993" t="s">
        <v>108</v>
      </c>
      <c r="AG116" s="991"/>
      <c r="AH116" s="991"/>
      <c r="AI116" s="991"/>
      <c r="AJ116" s="992"/>
      <c r="AK116" s="993" t="s">
        <v>108</v>
      </c>
      <c r="AL116" s="991"/>
      <c r="AM116" s="991"/>
      <c r="AN116" s="991"/>
      <c r="AO116" s="992"/>
      <c r="AP116" s="994" t="s">
        <v>108</v>
      </c>
      <c r="AQ116" s="995"/>
      <c r="AR116" s="995"/>
      <c r="AS116" s="995"/>
      <c r="AT116" s="996"/>
      <c r="AU116" s="931"/>
      <c r="AV116" s="932"/>
      <c r="AW116" s="932"/>
      <c r="AX116" s="932"/>
      <c r="AY116" s="933"/>
      <c r="AZ116" s="981" t="s">
        <v>427</v>
      </c>
      <c r="BA116" s="982"/>
      <c r="BB116" s="982"/>
      <c r="BC116" s="982"/>
      <c r="BD116" s="982"/>
      <c r="BE116" s="982"/>
      <c r="BF116" s="982"/>
      <c r="BG116" s="982"/>
      <c r="BH116" s="982"/>
      <c r="BI116" s="982"/>
      <c r="BJ116" s="982"/>
      <c r="BK116" s="982"/>
      <c r="BL116" s="982"/>
      <c r="BM116" s="982"/>
      <c r="BN116" s="982"/>
      <c r="BO116" s="982"/>
      <c r="BP116" s="983"/>
      <c r="BQ116" s="951" t="s">
        <v>108</v>
      </c>
      <c r="BR116" s="952"/>
      <c r="BS116" s="952"/>
      <c r="BT116" s="952"/>
      <c r="BU116" s="952"/>
      <c r="BV116" s="952" t="s">
        <v>108</v>
      </c>
      <c r="BW116" s="952"/>
      <c r="BX116" s="952"/>
      <c r="BY116" s="952"/>
      <c r="BZ116" s="952"/>
      <c r="CA116" s="952" t="s">
        <v>108</v>
      </c>
      <c r="CB116" s="952"/>
      <c r="CC116" s="952"/>
      <c r="CD116" s="952"/>
      <c r="CE116" s="952"/>
      <c r="CF116" s="946" t="s">
        <v>108</v>
      </c>
      <c r="CG116" s="947"/>
      <c r="CH116" s="947"/>
      <c r="CI116" s="947"/>
      <c r="CJ116" s="947"/>
      <c r="CK116" s="977"/>
      <c r="CL116" s="978"/>
      <c r="CM116" s="948" t="s">
        <v>428</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108</v>
      </c>
      <c r="DH116" s="991"/>
      <c r="DI116" s="991"/>
      <c r="DJ116" s="991"/>
      <c r="DK116" s="992"/>
      <c r="DL116" s="993" t="s">
        <v>108</v>
      </c>
      <c r="DM116" s="991"/>
      <c r="DN116" s="991"/>
      <c r="DO116" s="991"/>
      <c r="DP116" s="992"/>
      <c r="DQ116" s="993" t="s">
        <v>108</v>
      </c>
      <c r="DR116" s="991"/>
      <c r="DS116" s="991"/>
      <c r="DT116" s="991"/>
      <c r="DU116" s="992"/>
      <c r="DV116" s="994" t="s">
        <v>108</v>
      </c>
      <c r="DW116" s="995"/>
      <c r="DX116" s="995"/>
      <c r="DY116" s="995"/>
      <c r="DZ116" s="996"/>
    </row>
    <row r="117" spans="1:130" s="197" customFormat="1" ht="26.25" customHeight="1">
      <c r="A117" s="936" t="s">
        <v>167</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429</v>
      </c>
      <c r="Z117" s="916"/>
      <c r="AA117" s="1028">
        <v>769701</v>
      </c>
      <c r="AB117" s="998"/>
      <c r="AC117" s="998"/>
      <c r="AD117" s="998"/>
      <c r="AE117" s="999"/>
      <c r="AF117" s="997">
        <v>750843</v>
      </c>
      <c r="AG117" s="998"/>
      <c r="AH117" s="998"/>
      <c r="AI117" s="998"/>
      <c r="AJ117" s="999"/>
      <c r="AK117" s="997">
        <v>718041</v>
      </c>
      <c r="AL117" s="998"/>
      <c r="AM117" s="998"/>
      <c r="AN117" s="998"/>
      <c r="AO117" s="999"/>
      <c r="AP117" s="1000"/>
      <c r="AQ117" s="1001"/>
      <c r="AR117" s="1001"/>
      <c r="AS117" s="1001"/>
      <c r="AT117" s="1002"/>
      <c r="AU117" s="931"/>
      <c r="AV117" s="932"/>
      <c r="AW117" s="932"/>
      <c r="AX117" s="932"/>
      <c r="AY117" s="933"/>
      <c r="AZ117" s="1027" t="s">
        <v>430</v>
      </c>
      <c r="BA117" s="1003"/>
      <c r="BB117" s="1003"/>
      <c r="BC117" s="1003"/>
      <c r="BD117" s="1003"/>
      <c r="BE117" s="1003"/>
      <c r="BF117" s="1003"/>
      <c r="BG117" s="1003"/>
      <c r="BH117" s="1003"/>
      <c r="BI117" s="1003"/>
      <c r="BJ117" s="1003"/>
      <c r="BK117" s="1003"/>
      <c r="BL117" s="1003"/>
      <c r="BM117" s="1003"/>
      <c r="BN117" s="1003"/>
      <c r="BO117" s="1003"/>
      <c r="BP117" s="1004"/>
      <c r="BQ117" s="1017" t="s">
        <v>108</v>
      </c>
      <c r="BR117" s="1018"/>
      <c r="BS117" s="1018"/>
      <c r="BT117" s="1018"/>
      <c r="BU117" s="1018"/>
      <c r="BV117" s="1018" t="s">
        <v>108</v>
      </c>
      <c r="BW117" s="1018"/>
      <c r="BX117" s="1018"/>
      <c r="BY117" s="1018"/>
      <c r="BZ117" s="1018"/>
      <c r="CA117" s="1018" t="s">
        <v>108</v>
      </c>
      <c r="CB117" s="1018"/>
      <c r="CC117" s="1018"/>
      <c r="CD117" s="1018"/>
      <c r="CE117" s="1018"/>
      <c r="CF117" s="946" t="s">
        <v>108</v>
      </c>
      <c r="CG117" s="947"/>
      <c r="CH117" s="947"/>
      <c r="CI117" s="947"/>
      <c r="CJ117" s="947"/>
      <c r="CK117" s="977"/>
      <c r="CL117" s="978"/>
      <c r="CM117" s="948" t="s">
        <v>431</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108</v>
      </c>
      <c r="DH117" s="991"/>
      <c r="DI117" s="991"/>
      <c r="DJ117" s="991"/>
      <c r="DK117" s="992"/>
      <c r="DL117" s="993" t="s">
        <v>108</v>
      </c>
      <c r="DM117" s="991"/>
      <c r="DN117" s="991"/>
      <c r="DO117" s="991"/>
      <c r="DP117" s="992"/>
      <c r="DQ117" s="993" t="s">
        <v>108</v>
      </c>
      <c r="DR117" s="991"/>
      <c r="DS117" s="991"/>
      <c r="DT117" s="991"/>
      <c r="DU117" s="992"/>
      <c r="DV117" s="994" t="s">
        <v>108</v>
      </c>
      <c r="DW117" s="995"/>
      <c r="DX117" s="995"/>
      <c r="DY117" s="995"/>
      <c r="DZ117" s="996"/>
    </row>
    <row r="118" spans="1:130" s="197" customFormat="1" ht="26.25" customHeight="1">
      <c r="A118" s="936"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284</v>
      </c>
      <c r="AG118" s="915"/>
      <c r="AH118" s="915"/>
      <c r="AI118" s="915"/>
      <c r="AJ118" s="916"/>
      <c r="AK118" s="914" t="s">
        <v>283</v>
      </c>
      <c r="AL118" s="915"/>
      <c r="AM118" s="915"/>
      <c r="AN118" s="915"/>
      <c r="AO118" s="916"/>
      <c r="AP118" s="1022" t="s">
        <v>403</v>
      </c>
      <c r="AQ118" s="1023"/>
      <c r="AR118" s="1023"/>
      <c r="AS118" s="1023"/>
      <c r="AT118" s="1024"/>
      <c r="AU118" s="934"/>
      <c r="AV118" s="935"/>
      <c r="AW118" s="935"/>
      <c r="AX118" s="935"/>
      <c r="AY118" s="935"/>
      <c r="AZ118" s="228" t="s">
        <v>167</v>
      </c>
      <c r="BA118" s="228"/>
      <c r="BB118" s="228"/>
      <c r="BC118" s="228"/>
      <c r="BD118" s="228"/>
      <c r="BE118" s="228"/>
      <c r="BF118" s="228"/>
      <c r="BG118" s="228"/>
      <c r="BH118" s="228"/>
      <c r="BI118" s="228"/>
      <c r="BJ118" s="228"/>
      <c r="BK118" s="228"/>
      <c r="BL118" s="228"/>
      <c r="BM118" s="228"/>
      <c r="BN118" s="228"/>
      <c r="BO118" s="1025" t="s">
        <v>432</v>
      </c>
      <c r="BP118" s="1026"/>
      <c r="BQ118" s="1017">
        <v>6095440</v>
      </c>
      <c r="BR118" s="1018"/>
      <c r="BS118" s="1018"/>
      <c r="BT118" s="1018"/>
      <c r="BU118" s="1018"/>
      <c r="BV118" s="1018">
        <v>5764245</v>
      </c>
      <c r="BW118" s="1018"/>
      <c r="BX118" s="1018"/>
      <c r="BY118" s="1018"/>
      <c r="BZ118" s="1018"/>
      <c r="CA118" s="1018">
        <v>5876153</v>
      </c>
      <c r="CB118" s="1018"/>
      <c r="CC118" s="1018"/>
      <c r="CD118" s="1018"/>
      <c r="CE118" s="1018"/>
      <c r="CF118" s="1019"/>
      <c r="CG118" s="1020"/>
      <c r="CH118" s="1020"/>
      <c r="CI118" s="1020"/>
      <c r="CJ118" s="1021"/>
      <c r="CK118" s="977"/>
      <c r="CL118" s="978"/>
      <c r="CM118" s="948" t="s">
        <v>433</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108</v>
      </c>
      <c r="DH118" s="991"/>
      <c r="DI118" s="991"/>
      <c r="DJ118" s="991"/>
      <c r="DK118" s="992"/>
      <c r="DL118" s="993" t="s">
        <v>108</v>
      </c>
      <c r="DM118" s="991"/>
      <c r="DN118" s="991"/>
      <c r="DO118" s="991"/>
      <c r="DP118" s="992"/>
      <c r="DQ118" s="993" t="s">
        <v>108</v>
      </c>
      <c r="DR118" s="991"/>
      <c r="DS118" s="991"/>
      <c r="DT118" s="991"/>
      <c r="DU118" s="992"/>
      <c r="DV118" s="994" t="s">
        <v>108</v>
      </c>
      <c r="DW118" s="995"/>
      <c r="DX118" s="995"/>
      <c r="DY118" s="995"/>
      <c r="DZ118" s="996"/>
    </row>
    <row r="119" spans="1:130" s="197" customFormat="1" ht="26.25" customHeight="1">
      <c r="A119" s="1006" t="s">
        <v>407</v>
      </c>
      <c r="B119" s="976"/>
      <c r="C119" s="955" t="s">
        <v>408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108</v>
      </c>
      <c r="AB119" s="922"/>
      <c r="AC119" s="922"/>
      <c r="AD119" s="922"/>
      <c r="AE119" s="923"/>
      <c r="AF119" s="924" t="s">
        <v>108</v>
      </c>
      <c r="AG119" s="922"/>
      <c r="AH119" s="922"/>
      <c r="AI119" s="922"/>
      <c r="AJ119" s="923"/>
      <c r="AK119" s="924" t="s">
        <v>108</v>
      </c>
      <c r="AL119" s="922"/>
      <c r="AM119" s="922"/>
      <c r="AN119" s="922"/>
      <c r="AO119" s="923"/>
      <c r="AP119" s="925" t="s">
        <v>108</v>
      </c>
      <c r="AQ119" s="926"/>
      <c r="AR119" s="926"/>
      <c r="AS119" s="926"/>
      <c r="AT119" s="927"/>
      <c r="AU119" s="1009" t="s">
        <v>434</v>
      </c>
      <c r="AV119" s="1010"/>
      <c r="AW119" s="1010"/>
      <c r="AX119" s="1010"/>
      <c r="AY119" s="1011"/>
      <c r="AZ119" s="972" t="s">
        <v>435</v>
      </c>
      <c r="BA119" s="919"/>
      <c r="BB119" s="919"/>
      <c r="BC119" s="919"/>
      <c r="BD119" s="919"/>
      <c r="BE119" s="919"/>
      <c r="BF119" s="919"/>
      <c r="BG119" s="919"/>
      <c r="BH119" s="919"/>
      <c r="BI119" s="919"/>
      <c r="BJ119" s="919"/>
      <c r="BK119" s="919"/>
      <c r="BL119" s="919"/>
      <c r="BM119" s="919"/>
      <c r="BN119" s="919"/>
      <c r="BO119" s="919"/>
      <c r="BP119" s="920"/>
      <c r="BQ119" s="958">
        <v>1740836</v>
      </c>
      <c r="BR119" s="959"/>
      <c r="BS119" s="959"/>
      <c r="BT119" s="959"/>
      <c r="BU119" s="959"/>
      <c r="BV119" s="959">
        <v>1623478</v>
      </c>
      <c r="BW119" s="959"/>
      <c r="BX119" s="959"/>
      <c r="BY119" s="959"/>
      <c r="BZ119" s="959"/>
      <c r="CA119" s="959">
        <v>1643412</v>
      </c>
      <c r="CB119" s="959"/>
      <c r="CC119" s="959"/>
      <c r="CD119" s="959"/>
      <c r="CE119" s="959"/>
      <c r="CF119" s="973">
        <v>87.6</v>
      </c>
      <c r="CG119" s="974"/>
      <c r="CH119" s="974"/>
      <c r="CI119" s="974"/>
      <c r="CJ119" s="974"/>
      <c r="CK119" s="979"/>
      <c r="CL119" s="980"/>
      <c r="CM119" s="1036" t="s">
        <v>436</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v>23505</v>
      </c>
      <c r="DH119" s="1030"/>
      <c r="DI119" s="1030"/>
      <c r="DJ119" s="1030"/>
      <c r="DK119" s="1031"/>
      <c r="DL119" s="1032">
        <v>18710</v>
      </c>
      <c r="DM119" s="1030"/>
      <c r="DN119" s="1030"/>
      <c r="DO119" s="1030"/>
      <c r="DP119" s="1031"/>
      <c r="DQ119" s="1032">
        <v>304805</v>
      </c>
      <c r="DR119" s="1030"/>
      <c r="DS119" s="1030"/>
      <c r="DT119" s="1030"/>
      <c r="DU119" s="1031"/>
      <c r="DV119" s="1033">
        <v>16.2</v>
      </c>
      <c r="DW119" s="1034"/>
      <c r="DX119" s="1034"/>
      <c r="DY119" s="1034"/>
      <c r="DZ119" s="1035"/>
    </row>
    <row r="120" spans="1:130" s="197" customFormat="1" ht="26.25" customHeight="1">
      <c r="A120" s="1007"/>
      <c r="B120" s="978"/>
      <c r="C120" s="948" t="s">
        <v>412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108</v>
      </c>
      <c r="AB120" s="991"/>
      <c r="AC120" s="991"/>
      <c r="AD120" s="991"/>
      <c r="AE120" s="992"/>
      <c r="AF120" s="993" t="s">
        <v>108</v>
      </c>
      <c r="AG120" s="991"/>
      <c r="AH120" s="991"/>
      <c r="AI120" s="991"/>
      <c r="AJ120" s="992"/>
      <c r="AK120" s="993" t="s">
        <v>108</v>
      </c>
      <c r="AL120" s="991"/>
      <c r="AM120" s="991"/>
      <c r="AN120" s="991"/>
      <c r="AO120" s="992"/>
      <c r="AP120" s="994" t="s">
        <v>108</v>
      </c>
      <c r="AQ120" s="995"/>
      <c r="AR120" s="995"/>
      <c r="AS120" s="995"/>
      <c r="AT120" s="996"/>
      <c r="AU120" s="1012"/>
      <c r="AV120" s="1013"/>
      <c r="AW120" s="1013"/>
      <c r="AX120" s="1013"/>
      <c r="AY120" s="1014"/>
      <c r="AZ120" s="981" t="s">
        <v>437</v>
      </c>
      <c r="BA120" s="982"/>
      <c r="BB120" s="982"/>
      <c r="BC120" s="982"/>
      <c r="BD120" s="982"/>
      <c r="BE120" s="982"/>
      <c r="BF120" s="982"/>
      <c r="BG120" s="982"/>
      <c r="BH120" s="982"/>
      <c r="BI120" s="982"/>
      <c r="BJ120" s="982"/>
      <c r="BK120" s="982"/>
      <c r="BL120" s="982"/>
      <c r="BM120" s="982"/>
      <c r="BN120" s="982"/>
      <c r="BO120" s="982"/>
      <c r="BP120" s="983"/>
      <c r="BQ120" s="951">
        <v>1111592</v>
      </c>
      <c r="BR120" s="952"/>
      <c r="BS120" s="952"/>
      <c r="BT120" s="952"/>
      <c r="BU120" s="952"/>
      <c r="BV120" s="952">
        <v>1039453</v>
      </c>
      <c r="BW120" s="952"/>
      <c r="BX120" s="952"/>
      <c r="BY120" s="952"/>
      <c r="BZ120" s="952"/>
      <c r="CA120" s="952">
        <v>973337</v>
      </c>
      <c r="CB120" s="952"/>
      <c r="CC120" s="952"/>
      <c r="CD120" s="952"/>
      <c r="CE120" s="952"/>
      <c r="CF120" s="946">
        <v>51.9</v>
      </c>
      <c r="CG120" s="947"/>
      <c r="CH120" s="947"/>
      <c r="CI120" s="947"/>
      <c r="CJ120" s="947"/>
      <c r="CK120" s="1045" t="s">
        <v>438</v>
      </c>
      <c r="CL120" s="1046"/>
      <c r="CM120" s="1046"/>
      <c r="CN120" s="1046"/>
      <c r="CO120" s="1047"/>
      <c r="CP120" s="1053" t="s">
        <v>439</v>
      </c>
      <c r="CQ120" s="1054"/>
      <c r="CR120" s="1054"/>
      <c r="CS120" s="1054"/>
      <c r="CT120" s="1054"/>
      <c r="CU120" s="1054"/>
      <c r="CV120" s="1054"/>
      <c r="CW120" s="1054"/>
      <c r="CX120" s="1054"/>
      <c r="CY120" s="1054"/>
      <c r="CZ120" s="1054"/>
      <c r="DA120" s="1054"/>
      <c r="DB120" s="1054"/>
      <c r="DC120" s="1054"/>
      <c r="DD120" s="1054"/>
      <c r="DE120" s="1054"/>
      <c r="DF120" s="1055"/>
      <c r="DG120" s="958">
        <v>537204</v>
      </c>
      <c r="DH120" s="959"/>
      <c r="DI120" s="959"/>
      <c r="DJ120" s="959"/>
      <c r="DK120" s="959"/>
      <c r="DL120" s="959">
        <v>522994</v>
      </c>
      <c r="DM120" s="959"/>
      <c r="DN120" s="959"/>
      <c r="DO120" s="959"/>
      <c r="DP120" s="959"/>
      <c r="DQ120" s="959">
        <v>521708</v>
      </c>
      <c r="DR120" s="959"/>
      <c r="DS120" s="959"/>
      <c r="DT120" s="959"/>
      <c r="DU120" s="959"/>
      <c r="DV120" s="960">
        <v>27.8</v>
      </c>
      <c r="DW120" s="960"/>
      <c r="DX120" s="960"/>
      <c r="DY120" s="960"/>
      <c r="DZ120" s="961"/>
    </row>
    <row r="121" spans="1:130" s="197" customFormat="1" ht="26.25" customHeight="1">
      <c r="A121" s="1007"/>
      <c r="B121" s="978"/>
      <c r="C121" s="1042" t="s">
        <v>440</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t="s">
        <v>108</v>
      </c>
      <c r="AB121" s="991"/>
      <c r="AC121" s="991"/>
      <c r="AD121" s="991"/>
      <c r="AE121" s="992"/>
      <c r="AF121" s="993" t="s">
        <v>108</v>
      </c>
      <c r="AG121" s="991"/>
      <c r="AH121" s="991"/>
      <c r="AI121" s="991"/>
      <c r="AJ121" s="992"/>
      <c r="AK121" s="993" t="s">
        <v>108</v>
      </c>
      <c r="AL121" s="991"/>
      <c r="AM121" s="991"/>
      <c r="AN121" s="991"/>
      <c r="AO121" s="992"/>
      <c r="AP121" s="994" t="s">
        <v>108</v>
      </c>
      <c r="AQ121" s="995"/>
      <c r="AR121" s="995"/>
      <c r="AS121" s="995"/>
      <c r="AT121" s="996"/>
      <c r="AU121" s="1012"/>
      <c r="AV121" s="1013"/>
      <c r="AW121" s="1013"/>
      <c r="AX121" s="1013"/>
      <c r="AY121" s="1014"/>
      <c r="AZ121" s="1027" t="s">
        <v>441</v>
      </c>
      <c r="BA121" s="1003"/>
      <c r="BB121" s="1003"/>
      <c r="BC121" s="1003"/>
      <c r="BD121" s="1003"/>
      <c r="BE121" s="1003"/>
      <c r="BF121" s="1003"/>
      <c r="BG121" s="1003"/>
      <c r="BH121" s="1003"/>
      <c r="BI121" s="1003"/>
      <c r="BJ121" s="1003"/>
      <c r="BK121" s="1003"/>
      <c r="BL121" s="1003"/>
      <c r="BM121" s="1003"/>
      <c r="BN121" s="1003"/>
      <c r="BO121" s="1003"/>
      <c r="BP121" s="1004"/>
      <c r="BQ121" s="1017">
        <v>3373319</v>
      </c>
      <c r="BR121" s="1018"/>
      <c r="BS121" s="1018"/>
      <c r="BT121" s="1018"/>
      <c r="BU121" s="1018"/>
      <c r="BV121" s="1018">
        <v>3270769</v>
      </c>
      <c r="BW121" s="1018"/>
      <c r="BX121" s="1018"/>
      <c r="BY121" s="1018"/>
      <c r="BZ121" s="1018"/>
      <c r="CA121" s="1018">
        <v>3210182</v>
      </c>
      <c r="CB121" s="1018"/>
      <c r="CC121" s="1018"/>
      <c r="CD121" s="1018"/>
      <c r="CE121" s="1018"/>
      <c r="CF121" s="1056">
        <v>171.1</v>
      </c>
      <c r="CG121" s="1057"/>
      <c r="CH121" s="1057"/>
      <c r="CI121" s="1057"/>
      <c r="CJ121" s="1057"/>
      <c r="CK121" s="1048"/>
      <c r="CL121" s="1049"/>
      <c r="CM121" s="1049"/>
      <c r="CN121" s="1049"/>
      <c r="CO121" s="1050"/>
      <c r="CP121" s="1039" t="s">
        <v>442</v>
      </c>
      <c r="CQ121" s="1040"/>
      <c r="CR121" s="1040"/>
      <c r="CS121" s="1040"/>
      <c r="CT121" s="1040"/>
      <c r="CU121" s="1040"/>
      <c r="CV121" s="1040"/>
      <c r="CW121" s="1040"/>
      <c r="CX121" s="1040"/>
      <c r="CY121" s="1040"/>
      <c r="CZ121" s="1040"/>
      <c r="DA121" s="1040"/>
      <c r="DB121" s="1040"/>
      <c r="DC121" s="1040"/>
      <c r="DD121" s="1040"/>
      <c r="DE121" s="1040"/>
      <c r="DF121" s="1041"/>
      <c r="DG121" s="951">
        <v>487707</v>
      </c>
      <c r="DH121" s="952"/>
      <c r="DI121" s="952"/>
      <c r="DJ121" s="952"/>
      <c r="DK121" s="952"/>
      <c r="DL121" s="952">
        <v>432857</v>
      </c>
      <c r="DM121" s="952"/>
      <c r="DN121" s="952"/>
      <c r="DO121" s="952"/>
      <c r="DP121" s="952"/>
      <c r="DQ121" s="952">
        <v>395885</v>
      </c>
      <c r="DR121" s="952"/>
      <c r="DS121" s="952"/>
      <c r="DT121" s="952"/>
      <c r="DU121" s="952"/>
      <c r="DV121" s="953">
        <v>21.1</v>
      </c>
      <c r="DW121" s="953"/>
      <c r="DX121" s="953"/>
      <c r="DY121" s="953"/>
      <c r="DZ121" s="954"/>
    </row>
    <row r="122" spans="1:130" s="197" customFormat="1" ht="26.25" customHeight="1">
      <c r="A122" s="1007"/>
      <c r="B122" s="978"/>
      <c r="C122" s="948" t="s">
        <v>422</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108</v>
      </c>
      <c r="AB122" s="991"/>
      <c r="AC122" s="991"/>
      <c r="AD122" s="991"/>
      <c r="AE122" s="992"/>
      <c r="AF122" s="993" t="s">
        <v>108</v>
      </c>
      <c r="AG122" s="991"/>
      <c r="AH122" s="991"/>
      <c r="AI122" s="991"/>
      <c r="AJ122" s="992"/>
      <c r="AK122" s="993" t="s">
        <v>108</v>
      </c>
      <c r="AL122" s="991"/>
      <c r="AM122" s="991"/>
      <c r="AN122" s="991"/>
      <c r="AO122" s="992"/>
      <c r="AP122" s="994" t="s">
        <v>108</v>
      </c>
      <c r="AQ122" s="995"/>
      <c r="AR122" s="995"/>
      <c r="AS122" s="995"/>
      <c r="AT122" s="996"/>
      <c r="AU122" s="1015"/>
      <c r="AV122" s="1016"/>
      <c r="AW122" s="1016"/>
      <c r="AX122" s="1016"/>
      <c r="AY122" s="1016"/>
      <c r="AZ122" s="228" t="s">
        <v>167</v>
      </c>
      <c r="BA122" s="228"/>
      <c r="BB122" s="228"/>
      <c r="BC122" s="228"/>
      <c r="BD122" s="228"/>
      <c r="BE122" s="228"/>
      <c r="BF122" s="228"/>
      <c r="BG122" s="228"/>
      <c r="BH122" s="228"/>
      <c r="BI122" s="228"/>
      <c r="BJ122" s="228"/>
      <c r="BK122" s="228"/>
      <c r="BL122" s="228"/>
      <c r="BM122" s="228"/>
      <c r="BN122" s="228"/>
      <c r="BO122" s="1025" t="s">
        <v>443</v>
      </c>
      <c r="BP122" s="1026"/>
      <c r="BQ122" s="1066">
        <v>6225747</v>
      </c>
      <c r="BR122" s="1067"/>
      <c r="BS122" s="1067"/>
      <c r="BT122" s="1067"/>
      <c r="BU122" s="1067"/>
      <c r="BV122" s="1067">
        <v>5933700</v>
      </c>
      <c r="BW122" s="1067"/>
      <c r="BX122" s="1067"/>
      <c r="BY122" s="1067"/>
      <c r="BZ122" s="1067"/>
      <c r="CA122" s="1067">
        <v>5826931</v>
      </c>
      <c r="CB122" s="1067"/>
      <c r="CC122" s="1067"/>
      <c r="CD122" s="1067"/>
      <c r="CE122" s="1067"/>
      <c r="CF122" s="1019"/>
      <c r="CG122" s="1020"/>
      <c r="CH122" s="1020"/>
      <c r="CI122" s="1020"/>
      <c r="CJ122" s="1021"/>
      <c r="CK122" s="1048"/>
      <c r="CL122" s="1049"/>
      <c r="CM122" s="1049"/>
      <c r="CN122" s="1049"/>
      <c r="CO122" s="1050"/>
      <c r="CP122" s="1039" t="s">
        <v>444</v>
      </c>
      <c r="CQ122" s="1040"/>
      <c r="CR122" s="1040"/>
      <c r="CS122" s="1040"/>
      <c r="CT122" s="1040"/>
      <c r="CU122" s="1040"/>
      <c r="CV122" s="1040"/>
      <c r="CW122" s="1040"/>
      <c r="CX122" s="1040"/>
      <c r="CY122" s="1040"/>
      <c r="CZ122" s="1040"/>
      <c r="DA122" s="1040"/>
      <c r="DB122" s="1040"/>
      <c r="DC122" s="1040"/>
      <c r="DD122" s="1040"/>
      <c r="DE122" s="1040"/>
      <c r="DF122" s="1041"/>
      <c r="DG122" s="951" t="s">
        <v>108</v>
      </c>
      <c r="DH122" s="952"/>
      <c r="DI122" s="952"/>
      <c r="DJ122" s="952"/>
      <c r="DK122" s="952"/>
      <c r="DL122" s="952" t="s">
        <v>108</v>
      </c>
      <c r="DM122" s="952"/>
      <c r="DN122" s="952"/>
      <c r="DO122" s="952"/>
      <c r="DP122" s="952"/>
      <c r="DQ122" s="952" t="s">
        <v>108</v>
      </c>
      <c r="DR122" s="952"/>
      <c r="DS122" s="952"/>
      <c r="DT122" s="952"/>
      <c r="DU122" s="952"/>
      <c r="DV122" s="953" t="s">
        <v>108</v>
      </c>
      <c r="DW122" s="953"/>
      <c r="DX122" s="953"/>
      <c r="DY122" s="953"/>
      <c r="DZ122" s="954"/>
    </row>
    <row r="123" spans="1:130" s="197" customFormat="1" ht="26.25" customHeight="1" thickBot="1">
      <c r="A123" s="1007"/>
      <c r="B123" s="978"/>
      <c r="C123" s="948" t="s">
        <v>428</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108</v>
      </c>
      <c r="AB123" s="991"/>
      <c r="AC123" s="991"/>
      <c r="AD123" s="991"/>
      <c r="AE123" s="992"/>
      <c r="AF123" s="993" t="s">
        <v>108</v>
      </c>
      <c r="AG123" s="991"/>
      <c r="AH123" s="991"/>
      <c r="AI123" s="991"/>
      <c r="AJ123" s="992"/>
      <c r="AK123" s="993" t="s">
        <v>108</v>
      </c>
      <c r="AL123" s="991"/>
      <c r="AM123" s="991"/>
      <c r="AN123" s="991"/>
      <c r="AO123" s="992"/>
      <c r="AP123" s="994" t="s">
        <v>108</v>
      </c>
      <c r="AQ123" s="995"/>
      <c r="AR123" s="995"/>
      <c r="AS123" s="995"/>
      <c r="AT123" s="996"/>
      <c r="AU123" s="1063" t="s">
        <v>445</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t="s">
        <v>108</v>
      </c>
      <c r="BR123" s="1059"/>
      <c r="BS123" s="1059"/>
      <c r="BT123" s="1059"/>
      <c r="BU123" s="1059"/>
      <c r="BV123" s="1059" t="s">
        <v>108</v>
      </c>
      <c r="BW123" s="1059"/>
      <c r="BX123" s="1059"/>
      <c r="BY123" s="1059"/>
      <c r="BZ123" s="1059"/>
      <c r="CA123" s="1059">
        <v>2.6</v>
      </c>
      <c r="CB123" s="1059"/>
      <c r="CC123" s="1059"/>
      <c r="CD123" s="1059"/>
      <c r="CE123" s="1059"/>
      <c r="CF123" s="1060"/>
      <c r="CG123" s="1061"/>
      <c r="CH123" s="1061"/>
      <c r="CI123" s="1061"/>
      <c r="CJ123" s="1062"/>
      <c r="CK123" s="1048"/>
      <c r="CL123" s="1049"/>
      <c r="CM123" s="1049"/>
      <c r="CN123" s="1049"/>
      <c r="CO123" s="1050"/>
      <c r="CP123" s="1039" t="s">
        <v>446</v>
      </c>
      <c r="CQ123" s="1040"/>
      <c r="CR123" s="1040"/>
      <c r="CS123" s="1040"/>
      <c r="CT123" s="1040"/>
      <c r="CU123" s="1040"/>
      <c r="CV123" s="1040"/>
      <c r="CW123" s="1040"/>
      <c r="CX123" s="1040"/>
      <c r="CY123" s="1040"/>
      <c r="CZ123" s="1040"/>
      <c r="DA123" s="1040"/>
      <c r="DB123" s="1040"/>
      <c r="DC123" s="1040"/>
      <c r="DD123" s="1040"/>
      <c r="DE123" s="1040"/>
      <c r="DF123" s="1041"/>
      <c r="DG123" s="990" t="s">
        <v>447</v>
      </c>
      <c r="DH123" s="991"/>
      <c r="DI123" s="991"/>
      <c r="DJ123" s="991"/>
      <c r="DK123" s="992"/>
      <c r="DL123" s="993" t="s">
        <v>447</v>
      </c>
      <c r="DM123" s="991"/>
      <c r="DN123" s="991"/>
      <c r="DO123" s="991"/>
      <c r="DP123" s="992"/>
      <c r="DQ123" s="993" t="s">
        <v>447</v>
      </c>
      <c r="DR123" s="991"/>
      <c r="DS123" s="991"/>
      <c r="DT123" s="991"/>
      <c r="DU123" s="992"/>
      <c r="DV123" s="994" t="s">
        <v>447</v>
      </c>
      <c r="DW123" s="995"/>
      <c r="DX123" s="995"/>
      <c r="DY123" s="995"/>
      <c r="DZ123" s="996"/>
    </row>
    <row r="124" spans="1:130" s="197" customFormat="1" ht="26.25" customHeight="1">
      <c r="A124" s="1007"/>
      <c r="B124" s="978"/>
      <c r="C124" s="948" t="s">
        <v>431</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447</v>
      </c>
      <c r="AB124" s="991"/>
      <c r="AC124" s="991"/>
      <c r="AD124" s="991"/>
      <c r="AE124" s="992"/>
      <c r="AF124" s="993" t="s">
        <v>447</v>
      </c>
      <c r="AG124" s="991"/>
      <c r="AH124" s="991"/>
      <c r="AI124" s="991"/>
      <c r="AJ124" s="992"/>
      <c r="AK124" s="993" t="s">
        <v>447</v>
      </c>
      <c r="AL124" s="991"/>
      <c r="AM124" s="991"/>
      <c r="AN124" s="991"/>
      <c r="AO124" s="992"/>
      <c r="AP124" s="994" t="s">
        <v>447</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448</v>
      </c>
      <c r="CQ124" s="1040"/>
      <c r="CR124" s="1040"/>
      <c r="CS124" s="1040"/>
      <c r="CT124" s="1040"/>
      <c r="CU124" s="1040"/>
      <c r="CV124" s="1040"/>
      <c r="CW124" s="1040"/>
      <c r="CX124" s="1040"/>
      <c r="CY124" s="1040"/>
      <c r="CZ124" s="1040"/>
      <c r="DA124" s="1040"/>
      <c r="DB124" s="1040"/>
      <c r="DC124" s="1040"/>
      <c r="DD124" s="1040"/>
      <c r="DE124" s="1040"/>
      <c r="DF124" s="1041"/>
      <c r="DG124" s="1029" t="s">
        <v>447</v>
      </c>
      <c r="DH124" s="1030"/>
      <c r="DI124" s="1030"/>
      <c r="DJ124" s="1030"/>
      <c r="DK124" s="1031"/>
      <c r="DL124" s="1032" t="s">
        <v>447</v>
      </c>
      <c r="DM124" s="1030"/>
      <c r="DN124" s="1030"/>
      <c r="DO124" s="1030"/>
      <c r="DP124" s="1031"/>
      <c r="DQ124" s="1032" t="s">
        <v>447</v>
      </c>
      <c r="DR124" s="1030"/>
      <c r="DS124" s="1030"/>
      <c r="DT124" s="1030"/>
      <c r="DU124" s="1031"/>
      <c r="DV124" s="1033" t="s">
        <v>447</v>
      </c>
      <c r="DW124" s="1034"/>
      <c r="DX124" s="1034"/>
      <c r="DY124" s="1034"/>
      <c r="DZ124" s="1035"/>
    </row>
    <row r="125" spans="1:130" s="197" customFormat="1" ht="26.25" customHeight="1" thickBot="1">
      <c r="A125" s="1007"/>
      <c r="B125" s="978"/>
      <c r="C125" s="948" t="s">
        <v>433</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447</v>
      </c>
      <c r="AB125" s="991"/>
      <c r="AC125" s="991"/>
      <c r="AD125" s="991"/>
      <c r="AE125" s="992"/>
      <c r="AF125" s="993" t="s">
        <v>447</v>
      </c>
      <c r="AG125" s="991"/>
      <c r="AH125" s="991"/>
      <c r="AI125" s="991"/>
      <c r="AJ125" s="992"/>
      <c r="AK125" s="993" t="s">
        <v>447</v>
      </c>
      <c r="AL125" s="991"/>
      <c r="AM125" s="991"/>
      <c r="AN125" s="991"/>
      <c r="AO125" s="992"/>
      <c r="AP125" s="994" t="s">
        <v>447</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449</v>
      </c>
      <c r="CL125" s="1046"/>
      <c r="CM125" s="1046"/>
      <c r="CN125" s="1046"/>
      <c r="CO125" s="1047"/>
      <c r="CP125" s="972" t="s">
        <v>450</v>
      </c>
      <c r="CQ125" s="919"/>
      <c r="CR125" s="919"/>
      <c r="CS125" s="919"/>
      <c r="CT125" s="919"/>
      <c r="CU125" s="919"/>
      <c r="CV125" s="919"/>
      <c r="CW125" s="919"/>
      <c r="CX125" s="919"/>
      <c r="CY125" s="919"/>
      <c r="CZ125" s="919"/>
      <c r="DA125" s="919"/>
      <c r="DB125" s="919"/>
      <c r="DC125" s="919"/>
      <c r="DD125" s="919"/>
      <c r="DE125" s="919"/>
      <c r="DF125" s="920"/>
      <c r="DG125" s="958" t="s">
        <v>447</v>
      </c>
      <c r="DH125" s="959"/>
      <c r="DI125" s="959"/>
      <c r="DJ125" s="959"/>
      <c r="DK125" s="959"/>
      <c r="DL125" s="959" t="s">
        <v>447</v>
      </c>
      <c r="DM125" s="959"/>
      <c r="DN125" s="959"/>
      <c r="DO125" s="959"/>
      <c r="DP125" s="959"/>
      <c r="DQ125" s="959" t="s">
        <v>447</v>
      </c>
      <c r="DR125" s="959"/>
      <c r="DS125" s="959"/>
      <c r="DT125" s="959"/>
      <c r="DU125" s="959"/>
      <c r="DV125" s="960" t="s">
        <v>447</v>
      </c>
      <c r="DW125" s="960"/>
      <c r="DX125" s="960"/>
      <c r="DY125" s="960"/>
      <c r="DZ125" s="961"/>
    </row>
    <row r="126" spans="1:130" s="197" customFormat="1" ht="26.25" customHeight="1">
      <c r="A126" s="1007"/>
      <c r="B126" s="978"/>
      <c r="C126" s="948" t="s">
        <v>436</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4050</v>
      </c>
      <c r="AB126" s="991"/>
      <c r="AC126" s="991"/>
      <c r="AD126" s="991"/>
      <c r="AE126" s="992"/>
      <c r="AF126" s="993">
        <v>5151</v>
      </c>
      <c r="AG126" s="991"/>
      <c r="AH126" s="991"/>
      <c r="AI126" s="991"/>
      <c r="AJ126" s="992"/>
      <c r="AK126" s="993">
        <v>18711</v>
      </c>
      <c r="AL126" s="991"/>
      <c r="AM126" s="991"/>
      <c r="AN126" s="991"/>
      <c r="AO126" s="992"/>
      <c r="AP126" s="994">
        <v>1</v>
      </c>
      <c r="AQ126" s="995"/>
      <c r="AR126" s="995"/>
      <c r="AS126" s="995"/>
      <c r="AT126" s="996"/>
      <c r="AU126" s="233"/>
      <c r="AV126" s="233"/>
      <c r="AW126" s="233"/>
      <c r="AX126" s="1068" t="s">
        <v>451</v>
      </c>
      <c r="AY126" s="1069"/>
      <c r="AZ126" s="1069"/>
      <c r="BA126" s="1069"/>
      <c r="BB126" s="1069"/>
      <c r="BC126" s="1069"/>
      <c r="BD126" s="1069"/>
      <c r="BE126" s="1070"/>
      <c r="BF126" s="1084" t="s">
        <v>452</v>
      </c>
      <c r="BG126" s="1069"/>
      <c r="BH126" s="1069"/>
      <c r="BI126" s="1069"/>
      <c r="BJ126" s="1069"/>
      <c r="BK126" s="1069"/>
      <c r="BL126" s="1070"/>
      <c r="BM126" s="1084" t="s">
        <v>453</v>
      </c>
      <c r="BN126" s="1069"/>
      <c r="BO126" s="1069"/>
      <c r="BP126" s="1069"/>
      <c r="BQ126" s="1069"/>
      <c r="BR126" s="1069"/>
      <c r="BS126" s="1070"/>
      <c r="BT126" s="1084" t="s">
        <v>454</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455</v>
      </c>
      <c r="CQ126" s="982"/>
      <c r="CR126" s="982"/>
      <c r="CS126" s="982"/>
      <c r="CT126" s="982"/>
      <c r="CU126" s="982"/>
      <c r="CV126" s="982"/>
      <c r="CW126" s="982"/>
      <c r="CX126" s="982"/>
      <c r="CY126" s="982"/>
      <c r="CZ126" s="982"/>
      <c r="DA126" s="982"/>
      <c r="DB126" s="982"/>
      <c r="DC126" s="982"/>
      <c r="DD126" s="982"/>
      <c r="DE126" s="982"/>
      <c r="DF126" s="983"/>
      <c r="DG126" s="951" t="s">
        <v>447</v>
      </c>
      <c r="DH126" s="952"/>
      <c r="DI126" s="952"/>
      <c r="DJ126" s="952"/>
      <c r="DK126" s="952"/>
      <c r="DL126" s="952" t="s">
        <v>447</v>
      </c>
      <c r="DM126" s="952"/>
      <c r="DN126" s="952"/>
      <c r="DO126" s="952"/>
      <c r="DP126" s="952"/>
      <c r="DQ126" s="952" t="s">
        <v>447</v>
      </c>
      <c r="DR126" s="952"/>
      <c r="DS126" s="952"/>
      <c r="DT126" s="952"/>
      <c r="DU126" s="952"/>
      <c r="DV126" s="953" t="s">
        <v>447</v>
      </c>
      <c r="DW126" s="953"/>
      <c r="DX126" s="953"/>
      <c r="DY126" s="953"/>
      <c r="DZ126" s="954"/>
    </row>
    <row r="127" spans="1:130" s="197" customFormat="1" ht="26.25" customHeight="1" thickBot="1">
      <c r="A127" s="1008"/>
      <c r="B127" s="980"/>
      <c r="C127" s="1036" t="s">
        <v>456</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v>70</v>
      </c>
      <c r="AB127" s="991"/>
      <c r="AC127" s="991"/>
      <c r="AD127" s="991"/>
      <c r="AE127" s="992"/>
      <c r="AF127" s="993">
        <v>68</v>
      </c>
      <c r="AG127" s="991"/>
      <c r="AH127" s="991"/>
      <c r="AI127" s="991"/>
      <c r="AJ127" s="992"/>
      <c r="AK127" s="993">
        <v>19</v>
      </c>
      <c r="AL127" s="991"/>
      <c r="AM127" s="991"/>
      <c r="AN127" s="991"/>
      <c r="AO127" s="992"/>
      <c r="AP127" s="994">
        <v>0</v>
      </c>
      <c r="AQ127" s="995"/>
      <c r="AR127" s="995"/>
      <c r="AS127" s="995"/>
      <c r="AT127" s="996"/>
      <c r="AU127" s="233"/>
      <c r="AV127" s="233"/>
      <c r="AW127" s="233"/>
      <c r="AX127" s="918" t="s">
        <v>457</v>
      </c>
      <c r="AY127" s="919"/>
      <c r="AZ127" s="919"/>
      <c r="BA127" s="919"/>
      <c r="BB127" s="919"/>
      <c r="BC127" s="919"/>
      <c r="BD127" s="919"/>
      <c r="BE127" s="920"/>
      <c r="BF127" s="1073" t="s">
        <v>447</v>
      </c>
      <c r="BG127" s="1074"/>
      <c r="BH127" s="1074"/>
      <c r="BI127" s="1074"/>
      <c r="BJ127" s="1074"/>
      <c r="BK127" s="1074"/>
      <c r="BL127" s="1083"/>
      <c r="BM127" s="1073">
        <v>15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458</v>
      </c>
      <c r="CQ127" s="1077"/>
      <c r="CR127" s="1077"/>
      <c r="CS127" s="1077"/>
      <c r="CT127" s="1077"/>
      <c r="CU127" s="1077"/>
      <c r="CV127" s="1077"/>
      <c r="CW127" s="1077"/>
      <c r="CX127" s="1077"/>
      <c r="CY127" s="1077"/>
      <c r="CZ127" s="1077"/>
      <c r="DA127" s="1077"/>
      <c r="DB127" s="1077"/>
      <c r="DC127" s="1077"/>
      <c r="DD127" s="1077"/>
      <c r="DE127" s="1077"/>
      <c r="DF127" s="1078"/>
      <c r="DG127" s="1079" t="s">
        <v>459</v>
      </c>
      <c r="DH127" s="1080"/>
      <c r="DI127" s="1080"/>
      <c r="DJ127" s="1080"/>
      <c r="DK127" s="1080"/>
      <c r="DL127" s="1080" t="s">
        <v>460</v>
      </c>
      <c r="DM127" s="1080"/>
      <c r="DN127" s="1080"/>
      <c r="DO127" s="1080"/>
      <c r="DP127" s="1080"/>
      <c r="DQ127" s="1080" t="s">
        <v>460</v>
      </c>
      <c r="DR127" s="1080"/>
      <c r="DS127" s="1080"/>
      <c r="DT127" s="1080"/>
      <c r="DU127" s="1080"/>
      <c r="DV127" s="1081" t="s">
        <v>460</v>
      </c>
      <c r="DW127" s="1081"/>
      <c r="DX127" s="1081"/>
      <c r="DY127" s="1081"/>
      <c r="DZ127" s="1082"/>
    </row>
    <row r="128" spans="1:130" s="197" customFormat="1" ht="26.25" customHeight="1">
      <c r="A128" s="1103" t="s">
        <v>461</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462</v>
      </c>
      <c r="X128" s="1105"/>
      <c r="Y128" s="1105"/>
      <c r="Z128" s="1106"/>
      <c r="AA128" s="1121">
        <v>81978</v>
      </c>
      <c r="AB128" s="1122"/>
      <c r="AC128" s="1122"/>
      <c r="AD128" s="1122"/>
      <c r="AE128" s="1123"/>
      <c r="AF128" s="1124">
        <v>82227</v>
      </c>
      <c r="AG128" s="1122"/>
      <c r="AH128" s="1122"/>
      <c r="AI128" s="1122"/>
      <c r="AJ128" s="1123"/>
      <c r="AK128" s="1124">
        <v>84169</v>
      </c>
      <c r="AL128" s="1122"/>
      <c r="AM128" s="1122"/>
      <c r="AN128" s="1122"/>
      <c r="AO128" s="1123"/>
      <c r="AP128" s="1125"/>
      <c r="AQ128" s="1126"/>
      <c r="AR128" s="1126"/>
      <c r="AS128" s="1126"/>
      <c r="AT128" s="1127"/>
      <c r="AU128" s="235"/>
      <c r="AV128" s="235"/>
      <c r="AW128" s="235"/>
      <c r="AX128" s="1086" t="s">
        <v>463</v>
      </c>
      <c r="AY128" s="982"/>
      <c r="AZ128" s="982"/>
      <c r="BA128" s="982"/>
      <c r="BB128" s="982"/>
      <c r="BC128" s="982"/>
      <c r="BD128" s="982"/>
      <c r="BE128" s="983"/>
      <c r="BF128" s="1098" t="s">
        <v>447</v>
      </c>
      <c r="BG128" s="1099"/>
      <c r="BH128" s="1099"/>
      <c r="BI128" s="1099"/>
      <c r="BJ128" s="1099"/>
      <c r="BK128" s="1099"/>
      <c r="BL128" s="1100"/>
      <c r="BM128" s="1098">
        <v>20</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2" t="s">
        <v>89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464</v>
      </c>
      <c r="X129" s="1093"/>
      <c r="Y129" s="1093"/>
      <c r="Z129" s="1094"/>
      <c r="AA129" s="990">
        <v>2302697</v>
      </c>
      <c r="AB129" s="991"/>
      <c r="AC129" s="991"/>
      <c r="AD129" s="991"/>
      <c r="AE129" s="992"/>
      <c r="AF129" s="993">
        <v>2254098</v>
      </c>
      <c r="AG129" s="991"/>
      <c r="AH129" s="991"/>
      <c r="AI129" s="991"/>
      <c r="AJ129" s="992"/>
      <c r="AK129" s="993">
        <v>2291296</v>
      </c>
      <c r="AL129" s="991"/>
      <c r="AM129" s="991"/>
      <c r="AN129" s="991"/>
      <c r="AO129" s="992"/>
      <c r="AP129" s="1095"/>
      <c r="AQ129" s="1096"/>
      <c r="AR129" s="1096"/>
      <c r="AS129" s="1096"/>
      <c r="AT129" s="1097"/>
      <c r="AU129" s="235"/>
      <c r="AV129" s="235"/>
      <c r="AW129" s="235"/>
      <c r="AX129" s="1086" t="s">
        <v>465</v>
      </c>
      <c r="AY129" s="982"/>
      <c r="AZ129" s="982"/>
      <c r="BA129" s="982"/>
      <c r="BB129" s="982"/>
      <c r="BC129" s="982"/>
      <c r="BD129" s="982"/>
      <c r="BE129" s="983"/>
      <c r="BF129" s="1087">
        <v>12.6</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2" t="s">
        <v>466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467</v>
      </c>
      <c r="X130" s="1093"/>
      <c r="Y130" s="1093"/>
      <c r="Z130" s="1094"/>
      <c r="AA130" s="990">
        <v>437947</v>
      </c>
      <c r="AB130" s="991"/>
      <c r="AC130" s="991"/>
      <c r="AD130" s="991"/>
      <c r="AE130" s="992"/>
      <c r="AF130" s="993">
        <v>435191</v>
      </c>
      <c r="AG130" s="991"/>
      <c r="AH130" s="991"/>
      <c r="AI130" s="991"/>
      <c r="AJ130" s="992"/>
      <c r="AK130" s="993">
        <v>415424</v>
      </c>
      <c r="AL130" s="991"/>
      <c r="AM130" s="991"/>
      <c r="AN130" s="991"/>
      <c r="AO130" s="992"/>
      <c r="AP130" s="1095"/>
      <c r="AQ130" s="1096"/>
      <c r="AR130" s="1096"/>
      <c r="AS130" s="1096"/>
      <c r="AT130" s="1097"/>
      <c r="AU130" s="235"/>
      <c r="AV130" s="235"/>
      <c r="AW130" s="235"/>
      <c r="AX130" s="1145" t="s">
        <v>468</v>
      </c>
      <c r="AY130" s="1077"/>
      <c r="AZ130" s="1077"/>
      <c r="BA130" s="1077"/>
      <c r="BB130" s="1077"/>
      <c r="BC130" s="1077"/>
      <c r="BD130" s="1077"/>
      <c r="BE130" s="1078"/>
      <c r="BF130" s="1107">
        <v>2.6</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469</v>
      </c>
      <c r="X131" s="1116"/>
      <c r="Y131" s="1116"/>
      <c r="Z131" s="1117"/>
      <c r="AA131" s="1029">
        <v>1864750</v>
      </c>
      <c r="AB131" s="1030"/>
      <c r="AC131" s="1030"/>
      <c r="AD131" s="1030"/>
      <c r="AE131" s="1031"/>
      <c r="AF131" s="1032">
        <v>1818907</v>
      </c>
      <c r="AG131" s="1030"/>
      <c r="AH131" s="1030"/>
      <c r="AI131" s="1030"/>
      <c r="AJ131" s="1031"/>
      <c r="AK131" s="1032">
        <v>1875872</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470</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471</v>
      </c>
      <c r="W132" s="1133"/>
      <c r="X132" s="1133"/>
      <c r="Y132" s="1133"/>
      <c r="Z132" s="1134"/>
      <c r="AA132" s="1135">
        <v>13.39461054</v>
      </c>
      <c r="AB132" s="1136"/>
      <c r="AC132" s="1136"/>
      <c r="AD132" s="1136"/>
      <c r="AE132" s="1137"/>
      <c r="AF132" s="1138">
        <v>12.833256459999999</v>
      </c>
      <c r="AG132" s="1136"/>
      <c r="AH132" s="1136"/>
      <c r="AI132" s="1136"/>
      <c r="AJ132" s="1137"/>
      <c r="AK132" s="1138">
        <v>11.64514423</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472</v>
      </c>
      <c r="W133" s="1140"/>
      <c r="X133" s="1140"/>
      <c r="Y133" s="1140"/>
      <c r="Z133" s="1141"/>
      <c r="AA133" s="1142">
        <v>13.1</v>
      </c>
      <c r="AB133" s="1143"/>
      <c r="AC133" s="1143"/>
      <c r="AD133" s="1143"/>
      <c r="AE133" s="1144"/>
      <c r="AF133" s="1142">
        <v>13</v>
      </c>
      <c r="AG133" s="1143"/>
      <c r="AH133" s="1143"/>
      <c r="AI133" s="1143"/>
      <c r="AJ133" s="1144"/>
      <c r="AK133" s="1142">
        <v>12.6</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9" t="s">
        <v>475</v>
      </c>
      <c r="L7" s="254"/>
      <c r="M7" s="255" t="s">
        <v>476</v>
      </c>
      <c r="N7" s="256"/>
    </row>
    <row r="8" spans="1:16">
      <c r="A8" s="248"/>
      <c r="B8" s="244"/>
      <c r="C8" s="244"/>
      <c r="D8" s="244"/>
      <c r="E8" s="244"/>
      <c r="F8" s="244"/>
      <c r="G8" s="257"/>
      <c r="H8" s="258"/>
      <c r="I8" s="258"/>
      <c r="J8" s="259"/>
      <c r="K8" s="1150"/>
      <c r="L8" s="260" t="s">
        <v>477</v>
      </c>
      <c r="M8" s="261" t="s">
        <v>478</v>
      </c>
      <c r="N8" s="262" t="s">
        <v>479</v>
      </c>
    </row>
    <row r="9" spans="1:16">
      <c r="A9" s="248"/>
      <c r="B9" s="244"/>
      <c r="C9" s="244"/>
      <c r="D9" s="244"/>
      <c r="E9" s="244"/>
      <c r="F9" s="244"/>
      <c r="G9" s="1151" t="s">
        <v>480</v>
      </c>
      <c r="H9" s="1152"/>
      <c r="I9" s="1152"/>
      <c r="J9" s="1153"/>
      <c r="K9" s="263">
        <v>698667</v>
      </c>
      <c r="L9" s="264">
        <v>261575</v>
      </c>
      <c r="M9" s="265">
        <v>187155</v>
      </c>
      <c r="N9" s="266">
        <v>39.799999999999997</v>
      </c>
    </row>
    <row r="10" spans="1:16">
      <c r="A10" s="248"/>
      <c r="B10" s="244"/>
      <c r="C10" s="244"/>
      <c r="D10" s="244"/>
      <c r="E10" s="244"/>
      <c r="F10" s="244"/>
      <c r="G10" s="1151" t="s">
        <v>481</v>
      </c>
      <c r="H10" s="1152"/>
      <c r="I10" s="1152"/>
      <c r="J10" s="1153"/>
      <c r="K10" s="267">
        <v>77974</v>
      </c>
      <c r="L10" s="268">
        <v>29193</v>
      </c>
      <c r="M10" s="269">
        <v>20525</v>
      </c>
      <c r="N10" s="270">
        <v>42.2</v>
      </c>
    </row>
    <row r="11" spans="1:16" ht="13.5" customHeight="1">
      <c r="A11" s="248"/>
      <c r="B11" s="244"/>
      <c r="C11" s="244"/>
      <c r="D11" s="244"/>
      <c r="E11" s="244"/>
      <c r="F11" s="244"/>
      <c r="G11" s="1151" t="s">
        <v>482</v>
      </c>
      <c r="H11" s="1152"/>
      <c r="I11" s="1152"/>
      <c r="J11" s="1153"/>
      <c r="K11" s="267">
        <v>119983</v>
      </c>
      <c r="L11" s="268">
        <v>44921</v>
      </c>
      <c r="M11" s="269">
        <v>27959</v>
      </c>
      <c r="N11" s="270">
        <v>60.7</v>
      </c>
    </row>
    <row r="12" spans="1:16" ht="13.5" customHeight="1">
      <c r="A12" s="248"/>
      <c r="B12" s="244"/>
      <c r="C12" s="244"/>
      <c r="D12" s="244"/>
      <c r="E12" s="244"/>
      <c r="F12" s="244"/>
      <c r="G12" s="1151" t="s">
        <v>483</v>
      </c>
      <c r="H12" s="1152"/>
      <c r="I12" s="1152"/>
      <c r="J12" s="1153"/>
      <c r="K12" s="267" t="s">
        <v>484</v>
      </c>
      <c r="L12" s="268" t="s">
        <v>484</v>
      </c>
      <c r="M12" s="269">
        <v>2910</v>
      </c>
      <c r="N12" s="270" t="s">
        <v>484</v>
      </c>
    </row>
    <row r="13" spans="1:16" ht="13.5" customHeight="1">
      <c r="A13" s="248"/>
      <c r="B13" s="244"/>
      <c r="C13" s="244"/>
      <c r="D13" s="244"/>
      <c r="E13" s="244"/>
      <c r="F13" s="244"/>
      <c r="G13" s="1151" t="s">
        <v>485</v>
      </c>
      <c r="H13" s="1152"/>
      <c r="I13" s="1152"/>
      <c r="J13" s="1153"/>
      <c r="K13" s="267" t="s">
        <v>484</v>
      </c>
      <c r="L13" s="268" t="s">
        <v>484</v>
      </c>
      <c r="M13" s="269" t="s">
        <v>484</v>
      </c>
      <c r="N13" s="270" t="s">
        <v>484</v>
      </c>
    </row>
    <row r="14" spans="1:16" ht="13.5" customHeight="1">
      <c r="A14" s="248"/>
      <c r="B14" s="244"/>
      <c r="C14" s="244"/>
      <c r="D14" s="244"/>
      <c r="E14" s="244"/>
      <c r="F14" s="244"/>
      <c r="G14" s="1151" t="s">
        <v>486</v>
      </c>
      <c r="H14" s="1152"/>
      <c r="I14" s="1152"/>
      <c r="J14" s="1153"/>
      <c r="K14" s="267">
        <v>30671</v>
      </c>
      <c r="L14" s="268">
        <v>11483</v>
      </c>
      <c r="M14" s="269">
        <v>9160</v>
      </c>
      <c r="N14" s="270">
        <v>25.4</v>
      </c>
    </row>
    <row r="15" spans="1:16" ht="13.5" customHeight="1">
      <c r="A15" s="248"/>
      <c r="B15" s="244"/>
      <c r="C15" s="244"/>
      <c r="D15" s="244"/>
      <c r="E15" s="244"/>
      <c r="F15" s="244"/>
      <c r="G15" s="1151" t="s">
        <v>487</v>
      </c>
      <c r="H15" s="1152"/>
      <c r="I15" s="1152"/>
      <c r="J15" s="1153"/>
      <c r="K15" s="267">
        <v>11270</v>
      </c>
      <c r="L15" s="268">
        <v>4219</v>
      </c>
      <c r="M15" s="269">
        <v>4580</v>
      </c>
      <c r="N15" s="270">
        <v>-7.9</v>
      </c>
    </row>
    <row r="16" spans="1:16">
      <c r="A16" s="248"/>
      <c r="B16" s="244"/>
      <c r="C16" s="244"/>
      <c r="D16" s="244"/>
      <c r="E16" s="244"/>
      <c r="F16" s="244"/>
      <c r="G16" s="1154" t="s">
        <v>488</v>
      </c>
      <c r="H16" s="1155"/>
      <c r="I16" s="1155"/>
      <c r="J16" s="1156"/>
      <c r="K16" s="268">
        <v>-74553</v>
      </c>
      <c r="L16" s="268">
        <v>-27912</v>
      </c>
      <c r="M16" s="269">
        <v>-19254</v>
      </c>
      <c r="N16" s="270">
        <v>45</v>
      </c>
    </row>
    <row r="17" spans="1:16">
      <c r="A17" s="248"/>
      <c r="B17" s="244"/>
      <c r="C17" s="244"/>
      <c r="D17" s="244"/>
      <c r="E17" s="244"/>
      <c r="F17" s="244"/>
      <c r="G17" s="1154" t="s">
        <v>167</v>
      </c>
      <c r="H17" s="1155"/>
      <c r="I17" s="1155"/>
      <c r="J17" s="1156"/>
      <c r="K17" s="268">
        <v>864012</v>
      </c>
      <c r="L17" s="268">
        <v>323479</v>
      </c>
      <c r="M17" s="269">
        <v>233033</v>
      </c>
      <c r="N17" s="270">
        <v>38.799999999999997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6" t="s">
        <v>493</v>
      </c>
      <c r="H21" s="1147"/>
      <c r="I21" s="1147"/>
      <c r="J21" s="1148"/>
      <c r="K21" s="280">
        <v>29.2</v>
      </c>
      <c r="L21" s="281">
        <v>21.21</v>
      </c>
      <c r="M21" s="282">
        <v>7.99</v>
      </c>
      <c r="N21" s="249"/>
      <c r="O21" s="283"/>
      <c r="P21" s="279"/>
    </row>
    <row r="22" spans="1:16" s="284" customFormat="1">
      <c r="A22" s="279"/>
      <c r="B22" s="249"/>
      <c r="C22" s="249"/>
      <c r="D22" s="249"/>
      <c r="E22" s="249"/>
      <c r="F22" s="249"/>
      <c r="G22" s="1146" t="s">
        <v>494</v>
      </c>
      <c r="H22" s="1147"/>
      <c r="I22" s="1147"/>
      <c r="J22" s="1148"/>
      <c r="K22" s="285">
        <v>94.3</v>
      </c>
      <c r="L22" s="286">
        <v>95.4</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9" t="s">
        <v>475</v>
      </c>
      <c r="L30" s="254"/>
      <c r="M30" s="255" t="s">
        <v>476</v>
      </c>
      <c r="N30" s="256"/>
    </row>
    <row r="31" spans="1:16">
      <c r="A31" s="248"/>
      <c r="B31" s="244"/>
      <c r="C31" s="244"/>
      <c r="D31" s="244"/>
      <c r="E31" s="244"/>
      <c r="F31" s="244"/>
      <c r="G31" s="257"/>
      <c r="H31" s="258"/>
      <c r="I31" s="258"/>
      <c r="J31" s="259"/>
      <c r="K31" s="1150"/>
      <c r="L31" s="260" t="s">
        <v>477</v>
      </c>
      <c r="M31" s="261" t="s">
        <v>478</v>
      </c>
      <c r="N31" s="262" t="s">
        <v>479</v>
      </c>
    </row>
    <row r="32" spans="1:16" ht="27" customHeight="1">
      <c r="A32" s="248"/>
      <c r="B32" s="244"/>
      <c r="C32" s="244"/>
      <c r="D32" s="244"/>
      <c r="E32" s="244"/>
      <c r="F32" s="244"/>
      <c r="G32" s="1162" t="s">
        <v>498</v>
      </c>
      <c r="H32" s="1163"/>
      <c r="I32" s="1163"/>
      <c r="J32" s="1164"/>
      <c r="K32" s="294">
        <v>555726</v>
      </c>
      <c r="L32" s="294">
        <v>208059</v>
      </c>
      <c r="M32" s="295">
        <v>137219</v>
      </c>
      <c r="N32" s="296">
        <v>51.6</v>
      </c>
    </row>
    <row r="33" spans="1:16" ht="13.5" customHeight="1">
      <c r="A33" s="248"/>
      <c r="B33" s="244"/>
      <c r="C33" s="244"/>
      <c r="D33" s="244"/>
      <c r="E33" s="244"/>
      <c r="F33" s="244"/>
      <c r="G33" s="1162" t="s">
        <v>499</v>
      </c>
      <c r="H33" s="1163"/>
      <c r="I33" s="1163"/>
      <c r="J33" s="1164"/>
      <c r="K33" s="294" t="s">
        <v>484</v>
      </c>
      <c r="L33" s="294" t="s">
        <v>484</v>
      </c>
      <c r="M33" s="295" t="s">
        <v>484</v>
      </c>
      <c r="N33" s="296" t="s">
        <v>484</v>
      </c>
    </row>
    <row r="34" spans="1:16" ht="27" customHeight="1">
      <c r="A34" s="248"/>
      <c r="B34" s="244"/>
      <c r="C34" s="244"/>
      <c r="D34" s="244"/>
      <c r="E34" s="244"/>
      <c r="F34" s="244"/>
      <c r="G34" s="1162" t="s">
        <v>500</v>
      </c>
      <c r="H34" s="1163"/>
      <c r="I34" s="1163"/>
      <c r="J34" s="1164"/>
      <c r="K34" s="294" t="s">
        <v>484</v>
      </c>
      <c r="L34" s="294" t="s">
        <v>484</v>
      </c>
      <c r="M34" s="295">
        <v>4</v>
      </c>
      <c r="N34" s="296" t="s">
        <v>484</v>
      </c>
    </row>
    <row r="35" spans="1:16" ht="27" customHeight="1">
      <c r="A35" s="248"/>
      <c r="B35" s="244"/>
      <c r="C35" s="244"/>
      <c r="D35" s="244"/>
      <c r="E35" s="244"/>
      <c r="F35" s="244"/>
      <c r="G35" s="1162" t="s">
        <v>501</v>
      </c>
      <c r="H35" s="1163"/>
      <c r="I35" s="1163"/>
      <c r="J35" s="1164"/>
      <c r="K35" s="294">
        <v>112340</v>
      </c>
      <c r="L35" s="294">
        <v>42059</v>
      </c>
      <c r="M35" s="295">
        <v>30414</v>
      </c>
      <c r="N35" s="296">
        <v>38.299999999999997</v>
      </c>
    </row>
    <row r="36" spans="1:16" ht="27" customHeight="1">
      <c r="A36" s="248"/>
      <c r="B36" s="244"/>
      <c r="C36" s="244"/>
      <c r="D36" s="244"/>
      <c r="E36" s="244"/>
      <c r="F36" s="244"/>
      <c r="G36" s="1162" t="s">
        <v>502</v>
      </c>
      <c r="H36" s="1163"/>
      <c r="I36" s="1163"/>
      <c r="J36" s="1164"/>
      <c r="K36" s="294">
        <v>31245</v>
      </c>
      <c r="L36" s="294">
        <v>11698</v>
      </c>
      <c r="M36" s="295">
        <v>5195</v>
      </c>
      <c r="N36" s="296">
        <v>125.2</v>
      </c>
    </row>
    <row r="37" spans="1:16" ht="13.5" customHeight="1">
      <c r="A37" s="248"/>
      <c r="B37" s="244"/>
      <c r="C37" s="244"/>
      <c r="D37" s="244"/>
      <c r="E37" s="244"/>
      <c r="F37" s="244"/>
      <c r="G37" s="1162" t="s">
        <v>503</v>
      </c>
      <c r="H37" s="1163"/>
      <c r="I37" s="1163"/>
      <c r="J37" s="1164"/>
      <c r="K37" s="294">
        <v>18730</v>
      </c>
      <c r="L37" s="294">
        <v>7012</v>
      </c>
      <c r="M37" s="295">
        <v>2257</v>
      </c>
      <c r="N37" s="296">
        <v>210.7</v>
      </c>
    </row>
    <row r="38" spans="1:16" ht="27" customHeight="1">
      <c r="A38" s="248"/>
      <c r="B38" s="244"/>
      <c r="C38" s="244"/>
      <c r="D38" s="244"/>
      <c r="E38" s="244"/>
      <c r="F38" s="244"/>
      <c r="G38" s="1165" t="s">
        <v>504</v>
      </c>
      <c r="H38" s="1166"/>
      <c r="I38" s="1166"/>
      <c r="J38" s="1167"/>
      <c r="K38" s="297" t="s">
        <v>484</v>
      </c>
      <c r="L38" s="297" t="s">
        <v>484</v>
      </c>
      <c r="M38" s="298">
        <v>40</v>
      </c>
      <c r="N38" s="299" t="s">
        <v>484</v>
      </c>
      <c r="O38" s="293"/>
    </row>
    <row r="39" spans="1:16">
      <c r="A39" s="248"/>
      <c r="B39" s="244"/>
      <c r="C39" s="244"/>
      <c r="D39" s="244"/>
      <c r="E39" s="244"/>
      <c r="F39" s="244"/>
      <c r="G39" s="1165" t="s">
        <v>505</v>
      </c>
      <c r="H39" s="1166"/>
      <c r="I39" s="1166"/>
      <c r="J39" s="1167"/>
      <c r="K39" s="300">
        <v>-84169</v>
      </c>
      <c r="L39" s="300">
        <v>-31512</v>
      </c>
      <c r="M39" s="301">
        <v>-7960</v>
      </c>
      <c r="N39" s="302">
        <v>295.89999999999998</v>
      </c>
      <c r="O39" s="293"/>
    </row>
    <row r="40" spans="1:16" ht="27" customHeight="1">
      <c r="A40" s="248"/>
      <c r="B40" s="244"/>
      <c r="C40" s="244"/>
      <c r="D40" s="244"/>
      <c r="E40" s="244"/>
      <c r="F40" s="244"/>
      <c r="G40" s="1162" t="s">
        <v>506</v>
      </c>
      <c r="H40" s="1163"/>
      <c r="I40" s="1163"/>
      <c r="J40" s="1164"/>
      <c r="K40" s="300">
        <v>-415424</v>
      </c>
      <c r="L40" s="300">
        <v>-155531</v>
      </c>
      <c r="M40" s="301">
        <v>-124831</v>
      </c>
      <c r="N40" s="302">
        <v>24.6</v>
      </c>
      <c r="O40" s="293"/>
    </row>
    <row r="41" spans="1:16">
      <c r="A41" s="248"/>
      <c r="B41" s="244"/>
      <c r="C41" s="244"/>
      <c r="D41" s="244"/>
      <c r="E41" s="244"/>
      <c r="F41" s="244"/>
      <c r="G41" s="1168" t="s">
        <v>278</v>
      </c>
      <c r="H41" s="1169"/>
      <c r="I41" s="1169"/>
      <c r="J41" s="1170"/>
      <c r="K41" s="294">
        <v>218448</v>
      </c>
      <c r="L41" s="300">
        <v>81785</v>
      </c>
      <c r="M41" s="301">
        <v>42339</v>
      </c>
      <c r="N41" s="302">
        <v>93.2</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57" t="s">
        <v>475</v>
      </c>
      <c r="J49" s="1159" t="s">
        <v>510</v>
      </c>
      <c r="K49" s="1160"/>
      <c r="L49" s="1160"/>
      <c r="M49" s="1160"/>
      <c r="N49" s="1161"/>
    </row>
    <row r="50" spans="1:14">
      <c r="A50" s="248"/>
      <c r="B50" s="244"/>
      <c r="C50" s="244"/>
      <c r="D50" s="244"/>
      <c r="E50" s="244"/>
      <c r="F50" s="244"/>
      <c r="G50" s="312"/>
      <c r="H50" s="313"/>
      <c r="I50" s="1158"/>
      <c r="J50" s="314" t="s">
        <v>511</v>
      </c>
      <c r="K50" s="315" t="s">
        <v>512</v>
      </c>
      <c r="L50" s="316" t="s">
        <v>513</v>
      </c>
      <c r="M50" s="317" t="s">
        <v>514</v>
      </c>
      <c r="N50" s="318" t="s">
        <v>515</v>
      </c>
    </row>
    <row r="51" spans="1:14">
      <c r="A51" s="248"/>
      <c r="B51" s="244"/>
      <c r="C51" s="244"/>
      <c r="D51" s="244"/>
      <c r="E51" s="244"/>
      <c r="F51" s="244"/>
      <c r="G51" s="310" t="s">
        <v>516</v>
      </c>
      <c r="H51" s="311"/>
      <c r="I51" s="319">
        <v>475125</v>
      </c>
      <c r="J51" s="320">
        <v>169688</v>
      </c>
      <c r="K51" s="321">
        <v>-29.6</v>
      </c>
      <c r="L51" s="322">
        <v>216155</v>
      </c>
      <c r="M51" s="323">
        <v>-35.299999999999997</v>
      </c>
      <c r="N51" s="324">
        <v>5.7</v>
      </c>
    </row>
    <row r="52" spans="1:14">
      <c r="A52" s="248"/>
      <c r="B52" s="244"/>
      <c r="C52" s="244"/>
      <c r="D52" s="244"/>
      <c r="E52" s="244"/>
      <c r="F52" s="244"/>
      <c r="G52" s="325"/>
      <c r="H52" s="326" t="s">
        <v>517</v>
      </c>
      <c r="I52" s="327">
        <v>145248</v>
      </c>
      <c r="J52" s="328">
        <v>51874</v>
      </c>
      <c r="K52" s="329">
        <v>1.2</v>
      </c>
      <c r="L52" s="330">
        <v>108827</v>
      </c>
      <c r="M52" s="331">
        <v>-19.600000000000001</v>
      </c>
      <c r="N52" s="332">
        <v>20.8</v>
      </c>
    </row>
    <row r="53" spans="1:14">
      <c r="A53" s="248"/>
      <c r="B53" s="244"/>
      <c r="C53" s="244"/>
      <c r="D53" s="244"/>
      <c r="E53" s="244"/>
      <c r="F53" s="244"/>
      <c r="G53" s="310" t="s">
        <v>518</v>
      </c>
      <c r="H53" s="311"/>
      <c r="I53" s="319">
        <v>593750</v>
      </c>
      <c r="J53" s="320">
        <v>214660</v>
      </c>
      <c r="K53" s="321">
        <v>26.5</v>
      </c>
      <c r="L53" s="322">
        <v>228305</v>
      </c>
      <c r="M53" s="323">
        <v>5.6</v>
      </c>
      <c r="N53" s="324">
        <v>20.9</v>
      </c>
    </row>
    <row r="54" spans="1:14">
      <c r="A54" s="248"/>
      <c r="B54" s="244"/>
      <c r="C54" s="244"/>
      <c r="D54" s="244"/>
      <c r="E54" s="244"/>
      <c r="F54" s="244"/>
      <c r="G54" s="325"/>
      <c r="H54" s="326" t="s">
        <v>517</v>
      </c>
      <c r="I54" s="327">
        <v>70173</v>
      </c>
      <c r="J54" s="328">
        <v>25370</v>
      </c>
      <c r="K54" s="329">
        <v>-51.1</v>
      </c>
      <c r="L54" s="330">
        <v>86611</v>
      </c>
      <c r="M54" s="331">
        <v>-20.399999999999999</v>
      </c>
      <c r="N54" s="332">
        <v>-30.7</v>
      </c>
    </row>
    <row r="55" spans="1:14">
      <c r="A55" s="248"/>
      <c r="B55" s="244"/>
      <c r="C55" s="244"/>
      <c r="D55" s="244"/>
      <c r="E55" s="244"/>
      <c r="F55" s="244"/>
      <c r="G55" s="310" t="s">
        <v>519</v>
      </c>
      <c r="H55" s="311"/>
      <c r="I55" s="319">
        <v>446403</v>
      </c>
      <c r="J55" s="320">
        <v>162269</v>
      </c>
      <c r="K55" s="321">
        <v>-24.4</v>
      </c>
      <c r="L55" s="322">
        <v>316331</v>
      </c>
      <c r="M55" s="323">
        <v>38.6</v>
      </c>
      <c r="N55" s="324">
        <v>-63</v>
      </c>
    </row>
    <row r="56" spans="1:14">
      <c r="A56" s="248"/>
      <c r="B56" s="244"/>
      <c r="C56" s="244"/>
      <c r="D56" s="244"/>
      <c r="E56" s="244"/>
      <c r="F56" s="244"/>
      <c r="G56" s="325"/>
      <c r="H56" s="326" t="s">
        <v>517</v>
      </c>
      <c r="I56" s="327">
        <v>113266</v>
      </c>
      <c r="J56" s="328">
        <v>41173</v>
      </c>
      <c r="K56" s="329">
        <v>62.3</v>
      </c>
      <c r="L56" s="330">
        <v>106387</v>
      </c>
      <c r="M56" s="331">
        <v>22.8</v>
      </c>
      <c r="N56" s="332">
        <v>39.5</v>
      </c>
    </row>
    <row r="57" spans="1:14">
      <c r="A57" s="248"/>
      <c r="B57" s="244"/>
      <c r="C57" s="244"/>
      <c r="D57" s="244"/>
      <c r="E57" s="244"/>
      <c r="F57" s="244"/>
      <c r="G57" s="310" t="s">
        <v>520</v>
      </c>
      <c r="H57" s="311"/>
      <c r="I57" s="319">
        <v>666071</v>
      </c>
      <c r="J57" s="320">
        <v>246237</v>
      </c>
      <c r="K57" s="321">
        <v>51.7</v>
      </c>
      <c r="L57" s="322">
        <v>333013</v>
      </c>
      <c r="M57" s="323">
        <v>5.3</v>
      </c>
      <c r="N57" s="324">
        <v>46.4</v>
      </c>
    </row>
    <row r="58" spans="1:14">
      <c r="A58" s="248"/>
      <c r="B58" s="244"/>
      <c r="C58" s="244"/>
      <c r="D58" s="244"/>
      <c r="E58" s="244"/>
      <c r="F58" s="244"/>
      <c r="G58" s="325"/>
      <c r="H58" s="326" t="s">
        <v>517</v>
      </c>
      <c r="I58" s="327">
        <v>290757</v>
      </c>
      <c r="J58" s="328">
        <v>107489</v>
      </c>
      <c r="K58" s="329">
        <v>161.1</v>
      </c>
      <c r="L58" s="330">
        <v>126732</v>
      </c>
      <c r="M58" s="331">
        <v>19.100000000000001</v>
      </c>
      <c r="N58" s="332">
        <v>142</v>
      </c>
    </row>
    <row r="59" spans="1:14">
      <c r="A59" s="248"/>
      <c r="B59" s="244"/>
      <c r="C59" s="244"/>
      <c r="D59" s="244"/>
      <c r="E59" s="244"/>
      <c r="F59" s="244"/>
      <c r="G59" s="310" t="s">
        <v>521</v>
      </c>
      <c r="H59" s="311"/>
      <c r="I59" s="319">
        <v>1102742</v>
      </c>
      <c r="J59" s="320">
        <v>412857</v>
      </c>
      <c r="K59" s="321">
        <v>67.7</v>
      </c>
      <c r="L59" s="322">
        <v>280458</v>
      </c>
      <c r="M59" s="323">
        <v>-15.8</v>
      </c>
      <c r="N59" s="324">
        <v>83.5</v>
      </c>
    </row>
    <row r="60" spans="1:14">
      <c r="A60" s="248"/>
      <c r="B60" s="244"/>
      <c r="C60" s="244"/>
      <c r="D60" s="244"/>
      <c r="E60" s="244"/>
      <c r="F60" s="244"/>
      <c r="G60" s="325"/>
      <c r="H60" s="326" t="s">
        <v>517</v>
      </c>
      <c r="I60" s="333">
        <v>291539</v>
      </c>
      <c r="J60" s="328">
        <v>109150</v>
      </c>
      <c r="K60" s="329">
        <v>1.5</v>
      </c>
      <c r="L60" s="330">
        <v>127286</v>
      </c>
      <c r="M60" s="331">
        <v>0.4</v>
      </c>
      <c r="N60" s="332">
        <v>1.1000000000000001</v>
      </c>
    </row>
    <row r="61" spans="1:14">
      <c r="A61" s="248"/>
      <c r="B61" s="244"/>
      <c r="C61" s="244"/>
      <c r="D61" s="244"/>
      <c r="E61" s="244"/>
      <c r="F61" s="244"/>
      <c r="G61" s="310" t="s">
        <v>522</v>
      </c>
      <c r="H61" s="334"/>
      <c r="I61" s="335">
        <v>656818</v>
      </c>
      <c r="J61" s="336">
        <v>241142</v>
      </c>
      <c r="K61" s="337">
        <v>18.399999999999999</v>
      </c>
      <c r="L61" s="338">
        <v>274852</v>
      </c>
      <c r="M61" s="339">
        <v>-0.3</v>
      </c>
      <c r="N61" s="324">
        <v>18.7</v>
      </c>
    </row>
    <row r="62" spans="1:14">
      <c r="A62" s="248"/>
      <c r="B62" s="244"/>
      <c r="C62" s="244"/>
      <c r="D62" s="244"/>
      <c r="E62" s="244"/>
      <c r="F62" s="244"/>
      <c r="G62" s="325"/>
      <c r="H62" s="326" t="s">
        <v>517</v>
      </c>
      <c r="I62" s="327">
        <v>182197</v>
      </c>
      <c r="J62" s="328">
        <v>67011</v>
      </c>
      <c r="K62" s="329">
        <v>35</v>
      </c>
      <c r="L62" s="330">
        <v>111169</v>
      </c>
      <c r="M62" s="331">
        <v>0.5</v>
      </c>
      <c r="N62" s="332">
        <v>34.5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1" t="s">
        <v>3</v>
      </c>
      <c r="D47" s="1171"/>
      <c r="E47" s="1172"/>
      <c r="F47" s="11">
        <v>24.62</v>
      </c>
      <c r="G47" s="12">
        <v>25.46</v>
      </c>
      <c r="H47" s="12">
        <v>27.95</v>
      </c>
      <c r="I47" s="12">
        <v>26.88</v>
      </c>
      <c r="J47" s="13">
        <v>29.31</v>
      </c>
    </row>
    <row r="48" spans="2:10" ht="57.75" customHeight="1">
      <c r="B48" s="14"/>
      <c r="C48" s="1173" t="s">
        <v>4</v>
      </c>
      <c r="D48" s="1173"/>
      <c r="E48" s="1174"/>
      <c r="F48" s="15">
        <v>4.7699999999999996</v>
      </c>
      <c r="G48" s="16">
        <v>5.65</v>
      </c>
      <c r="H48" s="16">
        <v>5.86</v>
      </c>
      <c r="I48" s="16">
        <v>5.12</v>
      </c>
      <c r="J48" s="17">
        <v>5.63</v>
      </c>
    </row>
    <row r="49" spans="2:10" ht="57.75" customHeight="1" thickBot="1">
      <c r="B49" s="18"/>
      <c r="C49" s="1175" t="s">
        <v>5</v>
      </c>
      <c r="D49" s="1175"/>
      <c r="E49" s="1176"/>
      <c r="F49" s="19">
        <v>2.16</v>
      </c>
      <c r="G49" s="20">
        <v>2.95</v>
      </c>
      <c r="H49" s="20">
        <v>3.12</v>
      </c>
      <c r="I49" s="20" t="s">
        <v>529</v>
      </c>
      <c r="J49" s="21">
        <v>3.45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2017-02-20T05:39:32Z</cp:lastPrinted>
  <dcterms:created xsi:type="dcterms:W3CDTF">2017-02-15T14:54:12Z</dcterms:created>
  <dcterms:modified xsi:type="dcterms:W3CDTF">2017-04-24T01:22:16Z</dcterms:modified>
  <cp:category/>
</cp:coreProperties>
</file>